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35" windowWidth="20610" windowHeight="9480"/>
  </bookViews>
  <sheets>
    <sheet name="Sheet1" sheetId="4" r:id="rId1"/>
    <sheet name="Sheet2" sheetId="5" r:id="rId2"/>
  </sheets>
  <definedNames>
    <definedName name="_xlnm._FilterDatabase" localSheetId="0" hidden="1">Sheet1!$A$1:$A$900</definedName>
    <definedName name="_GoBack" localSheetId="1">Sheet2!$A$88</definedName>
    <definedName name="_xlnm.Print_Titles" localSheetId="0">Sheet1!$1:$4</definedName>
  </definedNames>
  <calcPr calcId="124519"/>
</workbook>
</file>

<file path=xl/calcChain.xml><?xml version="1.0" encoding="utf-8"?>
<calcChain xmlns="http://schemas.openxmlformats.org/spreadsheetml/2006/main">
  <c r="E513" i="4"/>
  <c r="F513"/>
  <c r="G513"/>
  <c r="H513"/>
  <c r="E343" l="1"/>
  <c r="F343"/>
  <c r="G343"/>
  <c r="H343"/>
  <c r="D350"/>
  <c r="D351"/>
  <c r="D352"/>
  <c r="D353"/>
  <c r="E669"/>
  <c r="F669"/>
  <c r="G669"/>
  <c r="H669"/>
  <c r="D679"/>
  <c r="E659"/>
  <c r="F659"/>
  <c r="G659"/>
  <c r="H659"/>
  <c r="E267" l="1"/>
  <c r="F267"/>
  <c r="G267"/>
  <c r="H267"/>
  <c r="E680"/>
  <c r="F680"/>
  <c r="G680"/>
  <c r="H680"/>
  <c r="E889"/>
  <c r="F889"/>
  <c r="G889"/>
  <c r="H889"/>
  <c r="E706"/>
  <c r="F706"/>
  <c r="G706"/>
  <c r="H706"/>
  <c r="E696"/>
  <c r="F696"/>
  <c r="G696"/>
  <c r="H696"/>
  <c r="D689"/>
  <c r="D690"/>
  <c r="D691"/>
  <c r="D692"/>
  <c r="D693"/>
  <c r="D694"/>
  <c r="D695"/>
  <c r="E780"/>
  <c r="F780"/>
  <c r="G780"/>
  <c r="H780"/>
  <c r="E771"/>
  <c r="F771"/>
  <c r="G771"/>
  <c r="H771"/>
  <c r="D775"/>
  <c r="D753"/>
  <c r="D742"/>
  <c r="D899"/>
  <c r="D900"/>
  <c r="D887"/>
  <c r="D888"/>
  <c r="E862"/>
  <c r="F862"/>
  <c r="G862"/>
  <c r="H862"/>
  <c r="D874"/>
  <c r="E850"/>
  <c r="F850"/>
  <c r="G850"/>
  <c r="H850"/>
  <c r="D861"/>
  <c r="E284"/>
  <c r="F284"/>
  <c r="G284"/>
  <c r="H284"/>
  <c r="D294"/>
  <c r="I321"/>
  <c r="D293"/>
  <c r="E118"/>
  <c r="F118"/>
  <c r="G118"/>
  <c r="H118"/>
  <c r="E91"/>
  <c r="F91"/>
  <c r="G91"/>
  <c r="H91"/>
  <c r="E22"/>
  <c r="F22"/>
  <c r="G22"/>
  <c r="H22"/>
  <c r="D33"/>
  <c r="E6"/>
  <c r="F6"/>
  <c r="G6"/>
  <c r="H6"/>
  <c r="E606" l="1"/>
  <c r="F606"/>
  <c r="G606"/>
  <c r="H606"/>
  <c r="E424"/>
  <c r="F424"/>
  <c r="G424"/>
  <c r="H424"/>
  <c r="E496"/>
  <c r="F496"/>
  <c r="G496"/>
  <c r="H496"/>
  <c r="F520" l="1"/>
  <c r="G520"/>
  <c r="H520"/>
  <c r="E520"/>
  <c r="H743"/>
  <c r="G743"/>
  <c r="F743"/>
  <c r="E743"/>
  <c r="E728"/>
  <c r="F728"/>
  <c r="G728"/>
  <c r="H728"/>
  <c r="E826"/>
  <c r="F826"/>
  <c r="G826"/>
  <c r="H826"/>
  <c r="E875"/>
  <c r="F875"/>
  <c r="G875"/>
  <c r="H875"/>
  <c r="E720"/>
  <c r="F720"/>
  <c r="G720"/>
  <c r="H720"/>
  <c r="E65"/>
  <c r="F65"/>
  <c r="G65"/>
  <c r="H65"/>
  <c r="E797"/>
  <c r="F797"/>
  <c r="G797"/>
  <c r="H797"/>
  <c r="D802"/>
  <c r="D803"/>
  <c r="D804"/>
  <c r="D805"/>
  <c r="D806"/>
  <c r="E789"/>
  <c r="F789"/>
  <c r="G789"/>
  <c r="H789"/>
  <c r="D794"/>
  <c r="D795"/>
  <c r="D796"/>
  <c r="D782"/>
  <c r="D783"/>
  <c r="D784"/>
  <c r="D785"/>
  <c r="D786"/>
  <c r="D787"/>
  <c r="D788"/>
  <c r="D756"/>
  <c r="D757"/>
  <c r="D758"/>
  <c r="D759"/>
  <c r="D760"/>
  <c r="D761"/>
  <c r="D762"/>
  <c r="D763"/>
  <c r="D764"/>
  <c r="D765"/>
  <c r="D766"/>
  <c r="D767"/>
  <c r="D768"/>
  <c r="D769"/>
  <c r="D770"/>
  <c r="E754"/>
  <c r="F754"/>
  <c r="G754"/>
  <c r="H754"/>
  <c r="D752"/>
  <c r="E108" l="1"/>
  <c r="F108"/>
  <c r="G108"/>
  <c r="H108"/>
  <c r="D110"/>
  <c r="D111"/>
  <c r="D112"/>
  <c r="D113"/>
  <c r="D114"/>
  <c r="D115"/>
  <c r="D116"/>
  <c r="D117"/>
  <c r="D109"/>
  <c r="D93"/>
  <c r="D94"/>
  <c r="D95"/>
  <c r="D96"/>
  <c r="D92"/>
  <c r="E86"/>
  <c r="F86"/>
  <c r="G86"/>
  <c r="H86"/>
  <c r="E81"/>
  <c r="F81"/>
  <c r="G81"/>
  <c r="H81"/>
  <c r="E569"/>
  <c r="F569"/>
  <c r="G569"/>
  <c r="H569"/>
  <c r="E553"/>
  <c r="F553"/>
  <c r="G553"/>
  <c r="H553"/>
  <c r="D560"/>
  <c r="E544"/>
  <c r="F544"/>
  <c r="G544"/>
  <c r="H544"/>
  <c r="D552"/>
  <c r="D91" l="1"/>
  <c r="D108"/>
  <c r="D504"/>
  <c r="D528" l="1"/>
  <c r="D529"/>
  <c r="D530"/>
  <c r="D531"/>
  <c r="D532"/>
  <c r="D533"/>
  <c r="E624" l="1"/>
  <c r="F624"/>
  <c r="G624"/>
  <c r="H624"/>
  <c r="E638"/>
  <c r="F638"/>
  <c r="G638"/>
  <c r="H638"/>
  <c r="E633"/>
  <c r="F633"/>
  <c r="G633"/>
  <c r="H633"/>
  <c r="D629"/>
  <c r="D630"/>
  <c r="D631"/>
  <c r="D632"/>
  <c r="E615"/>
  <c r="F615"/>
  <c r="G615"/>
  <c r="H615"/>
  <c r="D619"/>
  <c r="D620"/>
  <c r="D621"/>
  <c r="D622"/>
  <c r="D623"/>
  <c r="D613"/>
  <c r="D614"/>
  <c r="D671"/>
  <c r="D672"/>
  <c r="D673"/>
  <c r="D674"/>
  <c r="D675"/>
  <c r="D676"/>
  <c r="D677"/>
  <c r="D678"/>
  <c r="D667"/>
  <c r="D668"/>
  <c r="E650"/>
  <c r="F650"/>
  <c r="G650"/>
  <c r="H650"/>
  <c r="D656"/>
  <c r="D657"/>
  <c r="D658"/>
  <c r="D655"/>
  <c r="D654"/>
  <c r="D653"/>
  <c r="D652"/>
  <c r="D651"/>
  <c r="E210"/>
  <c r="F210"/>
  <c r="G210"/>
  <c r="H210"/>
  <c r="D222"/>
  <c r="D223"/>
  <c r="D224"/>
  <c r="D225"/>
  <c r="D226"/>
  <c r="D227"/>
  <c r="D228"/>
  <c r="D229"/>
  <c r="E202"/>
  <c r="F202"/>
  <c r="G202"/>
  <c r="H202"/>
  <c r="D345"/>
  <c r="D346"/>
  <c r="D347"/>
  <c r="D348"/>
  <c r="D349"/>
  <c r="D344"/>
  <c r="E404"/>
  <c r="F404"/>
  <c r="G404"/>
  <c r="H404"/>
  <c r="E431"/>
  <c r="F431"/>
  <c r="G431"/>
  <c r="H431"/>
  <c r="D438"/>
  <c r="E439"/>
  <c r="F439"/>
  <c r="G439"/>
  <c r="H439"/>
  <c r="D443"/>
  <c r="D444"/>
  <c r="D445"/>
  <c r="E275"/>
  <c r="F275"/>
  <c r="G275"/>
  <c r="H275"/>
  <c r="D271"/>
  <c r="D272"/>
  <c r="D273"/>
  <c r="D274"/>
  <c r="D265"/>
  <c r="D266"/>
  <c r="D250"/>
  <c r="D64"/>
  <c r="D52"/>
  <c r="D53"/>
  <c r="D54"/>
  <c r="E46"/>
  <c r="F46"/>
  <c r="G46"/>
  <c r="H46"/>
  <c r="E56"/>
  <c r="F56"/>
  <c r="G56"/>
  <c r="H56"/>
  <c r="H40"/>
  <c r="G40"/>
  <c r="F40"/>
  <c r="E40"/>
  <c r="D343" l="1"/>
  <c r="D650"/>
  <c r="B197" i="5"/>
  <c r="D891" i="4"/>
  <c r="D892"/>
  <c r="D893"/>
  <c r="D894"/>
  <c r="D895"/>
  <c r="D896"/>
  <c r="D897"/>
  <c r="D898"/>
  <c r="D890"/>
  <c r="D877"/>
  <c r="D878"/>
  <c r="D879"/>
  <c r="D880"/>
  <c r="D881"/>
  <c r="D882"/>
  <c r="D883"/>
  <c r="D884"/>
  <c r="D885"/>
  <c r="D886"/>
  <c r="D876"/>
  <c r="D864"/>
  <c r="D865"/>
  <c r="D866"/>
  <c r="D867"/>
  <c r="D868"/>
  <c r="D869"/>
  <c r="D870"/>
  <c r="D871"/>
  <c r="D872"/>
  <c r="D873"/>
  <c r="D863"/>
  <c r="D852"/>
  <c r="D853"/>
  <c r="D854"/>
  <c r="D855"/>
  <c r="D856"/>
  <c r="D857"/>
  <c r="D858"/>
  <c r="D859"/>
  <c r="D860"/>
  <c r="D851"/>
  <c r="E837"/>
  <c r="F837"/>
  <c r="G837"/>
  <c r="H837"/>
  <c r="D839"/>
  <c r="D840"/>
  <c r="D841"/>
  <c r="D842"/>
  <c r="D843"/>
  <c r="D844"/>
  <c r="D845"/>
  <c r="D846"/>
  <c r="D847"/>
  <c r="D848"/>
  <c r="D849"/>
  <c r="D838"/>
  <c r="D640"/>
  <c r="D641"/>
  <c r="D642"/>
  <c r="D639"/>
  <c r="I838"/>
  <c r="D297"/>
  <c r="D298"/>
  <c r="D299"/>
  <c r="D300"/>
  <c r="D301"/>
  <c r="D302"/>
  <c r="D303"/>
  <c r="D304"/>
  <c r="D305"/>
  <c r="D296"/>
  <c r="D24"/>
  <c r="D25"/>
  <c r="D26"/>
  <c r="D27"/>
  <c r="D28"/>
  <c r="D29"/>
  <c r="D30"/>
  <c r="D31"/>
  <c r="D32"/>
  <c r="D23"/>
  <c r="E14"/>
  <c r="F14"/>
  <c r="G14"/>
  <c r="H14"/>
  <c r="D16"/>
  <c r="D17"/>
  <c r="D18"/>
  <c r="D19"/>
  <c r="D20"/>
  <c r="D21"/>
  <c r="D15"/>
  <c r="D8"/>
  <c r="D9"/>
  <c r="D10"/>
  <c r="D11"/>
  <c r="D12"/>
  <c r="D13"/>
  <c r="D7"/>
  <c r="D875" l="1"/>
  <c r="D889"/>
  <c r="D862"/>
  <c r="D850"/>
  <c r="D22"/>
  <c r="D6"/>
  <c r="D638"/>
  <c r="D837"/>
  <c r="D14"/>
  <c r="D670" l="1"/>
  <c r="D669" s="1"/>
  <c r="D661"/>
  <c r="D662"/>
  <c r="D663"/>
  <c r="D664"/>
  <c r="D665"/>
  <c r="D666"/>
  <c r="D660"/>
  <c r="E643"/>
  <c r="F643"/>
  <c r="G643"/>
  <c r="H643"/>
  <c r="D645"/>
  <c r="D646"/>
  <c r="D647"/>
  <c r="D648"/>
  <c r="D649"/>
  <c r="D644"/>
  <c r="D635"/>
  <c r="D636"/>
  <c r="D637"/>
  <c r="D634"/>
  <c r="D626"/>
  <c r="D627"/>
  <c r="D628"/>
  <c r="D625"/>
  <c r="D617"/>
  <c r="D618"/>
  <c r="D616"/>
  <c r="D608"/>
  <c r="D609"/>
  <c r="D610"/>
  <c r="D611"/>
  <c r="D612"/>
  <c r="D607"/>
  <c r="E601"/>
  <c r="F601"/>
  <c r="G601"/>
  <c r="H601"/>
  <c r="D603"/>
  <c r="D604"/>
  <c r="D605"/>
  <c r="D602"/>
  <c r="E594"/>
  <c r="F594"/>
  <c r="G594"/>
  <c r="H594"/>
  <c r="D596"/>
  <c r="D597"/>
  <c r="D598"/>
  <c r="D599"/>
  <c r="D600"/>
  <c r="D595"/>
  <c r="E576"/>
  <c r="F576"/>
  <c r="G576"/>
  <c r="H576"/>
  <c r="E582"/>
  <c r="F582"/>
  <c r="G582"/>
  <c r="H582"/>
  <c r="D584"/>
  <c r="D585"/>
  <c r="D586"/>
  <c r="D587"/>
  <c r="D588"/>
  <c r="D589"/>
  <c r="D590"/>
  <c r="D591"/>
  <c r="D592"/>
  <c r="D593"/>
  <c r="D578"/>
  <c r="D579"/>
  <c r="D580"/>
  <c r="D581"/>
  <c r="D583"/>
  <c r="D577"/>
  <c r="D828"/>
  <c r="D829"/>
  <c r="D830"/>
  <c r="D831"/>
  <c r="D832"/>
  <c r="D833"/>
  <c r="D834"/>
  <c r="D835"/>
  <c r="D836"/>
  <c r="D827"/>
  <c r="E814"/>
  <c r="F814"/>
  <c r="G814"/>
  <c r="H814"/>
  <c r="D816"/>
  <c r="D817"/>
  <c r="D818"/>
  <c r="D819"/>
  <c r="D820"/>
  <c r="D821"/>
  <c r="D822"/>
  <c r="D823"/>
  <c r="D824"/>
  <c r="D825"/>
  <c r="D815"/>
  <c r="E807"/>
  <c r="F807"/>
  <c r="G807"/>
  <c r="H807"/>
  <c r="D809"/>
  <c r="D810"/>
  <c r="D811"/>
  <c r="D812"/>
  <c r="D813"/>
  <c r="D808"/>
  <c r="D799"/>
  <c r="D800"/>
  <c r="D801"/>
  <c r="D798"/>
  <c r="D791"/>
  <c r="D792"/>
  <c r="D793"/>
  <c r="D790"/>
  <c r="D781"/>
  <c r="D780" s="1"/>
  <c r="D708"/>
  <c r="D709"/>
  <c r="D710"/>
  <c r="D711"/>
  <c r="D712"/>
  <c r="D713"/>
  <c r="D714"/>
  <c r="D715"/>
  <c r="D716"/>
  <c r="D717"/>
  <c r="D718"/>
  <c r="D719"/>
  <c r="D707"/>
  <c r="D698"/>
  <c r="D699"/>
  <c r="D700"/>
  <c r="D701"/>
  <c r="D702"/>
  <c r="D703"/>
  <c r="D704"/>
  <c r="D705"/>
  <c r="D697"/>
  <c r="D682"/>
  <c r="D683"/>
  <c r="D684"/>
  <c r="D685"/>
  <c r="D686"/>
  <c r="D687"/>
  <c r="D688"/>
  <c r="D681"/>
  <c r="D659" l="1"/>
  <c r="D706"/>
  <c r="D696"/>
  <c r="D680"/>
  <c r="D606"/>
  <c r="D826"/>
  <c r="D797"/>
  <c r="D789"/>
  <c r="D624"/>
  <c r="D633"/>
  <c r="D615"/>
  <c r="D643"/>
  <c r="D576"/>
  <c r="D594"/>
  <c r="D807"/>
  <c r="D601"/>
  <c r="D814"/>
  <c r="D582"/>
  <c r="E776"/>
  <c r="F776"/>
  <c r="G776"/>
  <c r="H776"/>
  <c r="D778"/>
  <c r="D779"/>
  <c r="D777"/>
  <c r="D773"/>
  <c r="D774"/>
  <c r="D772"/>
  <c r="D755"/>
  <c r="D754" s="1"/>
  <c r="D745"/>
  <c r="D746"/>
  <c r="D747"/>
  <c r="D748"/>
  <c r="D749"/>
  <c r="D750"/>
  <c r="D751"/>
  <c r="D744"/>
  <c r="D730"/>
  <c r="D731"/>
  <c r="D732"/>
  <c r="D733"/>
  <c r="D734"/>
  <c r="D735"/>
  <c r="D736"/>
  <c r="D737"/>
  <c r="D738"/>
  <c r="D739"/>
  <c r="D740"/>
  <c r="D741"/>
  <c r="D729"/>
  <c r="D722"/>
  <c r="D723"/>
  <c r="D724"/>
  <c r="D725"/>
  <c r="D726"/>
  <c r="D727"/>
  <c r="D721"/>
  <c r="E413"/>
  <c r="F413"/>
  <c r="G413"/>
  <c r="H413"/>
  <c r="D415"/>
  <c r="D416"/>
  <c r="D417"/>
  <c r="D418"/>
  <c r="D419"/>
  <c r="D420"/>
  <c r="D421"/>
  <c r="D422"/>
  <c r="D423"/>
  <c r="D414"/>
  <c r="D406"/>
  <c r="D407"/>
  <c r="D408"/>
  <c r="D409"/>
  <c r="D410"/>
  <c r="D411"/>
  <c r="D412"/>
  <c r="D405"/>
  <c r="E396"/>
  <c r="F396"/>
  <c r="G396"/>
  <c r="H396"/>
  <c r="D398"/>
  <c r="D399"/>
  <c r="D400"/>
  <c r="D401"/>
  <c r="D402"/>
  <c r="D403"/>
  <c r="D397"/>
  <c r="E384"/>
  <c r="F384"/>
  <c r="G384"/>
  <c r="H384"/>
  <c r="D386"/>
  <c r="D387"/>
  <c r="D388"/>
  <c r="D389"/>
  <c r="D390"/>
  <c r="D391"/>
  <c r="D392"/>
  <c r="D393"/>
  <c r="D394"/>
  <c r="D395"/>
  <c r="D385"/>
  <c r="E373"/>
  <c r="F373"/>
  <c r="G373"/>
  <c r="H373"/>
  <c r="D375"/>
  <c r="D376"/>
  <c r="D377"/>
  <c r="D378"/>
  <c r="D379"/>
  <c r="D380"/>
  <c r="D381"/>
  <c r="D382"/>
  <c r="D383"/>
  <c r="D374"/>
  <c r="E354"/>
  <c r="F354"/>
  <c r="G354"/>
  <c r="H354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55"/>
  <c r="E330"/>
  <c r="F330"/>
  <c r="G330"/>
  <c r="H330"/>
  <c r="D332"/>
  <c r="D333"/>
  <c r="D334"/>
  <c r="D335"/>
  <c r="D336"/>
  <c r="D337"/>
  <c r="D338"/>
  <c r="D339"/>
  <c r="D340"/>
  <c r="D341"/>
  <c r="D342"/>
  <c r="D331"/>
  <c r="E306"/>
  <c r="F306"/>
  <c r="G306"/>
  <c r="H306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07"/>
  <c r="E295"/>
  <c r="F295"/>
  <c r="G295"/>
  <c r="H295"/>
  <c r="E241"/>
  <c r="F241"/>
  <c r="G241"/>
  <c r="H241"/>
  <c r="D286"/>
  <c r="D287"/>
  <c r="D288"/>
  <c r="D289"/>
  <c r="D290"/>
  <c r="D291"/>
  <c r="D292"/>
  <c r="D285"/>
  <c r="D277"/>
  <c r="D278"/>
  <c r="D279"/>
  <c r="D280"/>
  <c r="D281"/>
  <c r="D282"/>
  <c r="D283"/>
  <c r="D276"/>
  <c r="D522"/>
  <c r="D523"/>
  <c r="D524"/>
  <c r="D525"/>
  <c r="D526"/>
  <c r="D527"/>
  <c r="D521"/>
  <c r="E534"/>
  <c r="F534"/>
  <c r="G534"/>
  <c r="H534"/>
  <c r="E487"/>
  <c r="F487"/>
  <c r="G487"/>
  <c r="H487"/>
  <c r="D492"/>
  <c r="D493"/>
  <c r="D494"/>
  <c r="D495"/>
  <c r="E478"/>
  <c r="F478"/>
  <c r="G478"/>
  <c r="H478"/>
  <c r="D484"/>
  <c r="D485"/>
  <c r="D486"/>
  <c r="E467"/>
  <c r="F467"/>
  <c r="G467"/>
  <c r="H467"/>
  <c r="D743" l="1"/>
  <c r="D771"/>
  <c r="D728"/>
  <c r="D284"/>
  <c r="D520"/>
  <c r="D720"/>
  <c r="D404"/>
  <c r="D275"/>
  <c r="D776"/>
  <c r="D413"/>
  <c r="D396"/>
  <c r="D384"/>
  <c r="D306"/>
  <c r="D330"/>
  <c r="D354"/>
  <c r="D373"/>
  <c r="D295"/>
  <c r="E456"/>
  <c r="F456"/>
  <c r="G456"/>
  <c r="H456"/>
  <c r="E446"/>
  <c r="F446"/>
  <c r="G446"/>
  <c r="H446"/>
  <c r="E251"/>
  <c r="F251"/>
  <c r="G251"/>
  <c r="H251"/>
  <c r="E231"/>
  <c r="E145"/>
  <c r="F145"/>
  <c r="G145"/>
  <c r="H145"/>
  <c r="E561"/>
  <c r="F561"/>
  <c r="G561"/>
  <c r="H561"/>
  <c r="E505"/>
  <c r="F505"/>
  <c r="G505"/>
  <c r="H505"/>
  <c r="D447"/>
  <c r="D448"/>
  <c r="D449"/>
  <c r="D450"/>
  <c r="D451"/>
  <c r="D452"/>
  <c r="D453"/>
  <c r="D454"/>
  <c r="D455"/>
  <c r="D457"/>
  <c r="D458"/>
  <c r="D459"/>
  <c r="D460"/>
  <c r="D461"/>
  <c r="D462"/>
  <c r="D463"/>
  <c r="D464"/>
  <c r="D465"/>
  <c r="D466"/>
  <c r="D468"/>
  <c r="D469"/>
  <c r="D470"/>
  <c r="D471"/>
  <c r="D472"/>
  <c r="D473"/>
  <c r="D474"/>
  <c r="D475"/>
  <c r="D476"/>
  <c r="D477"/>
  <c r="D479"/>
  <c r="D480"/>
  <c r="D481"/>
  <c r="D482"/>
  <c r="D483"/>
  <c r="D488"/>
  <c r="D489"/>
  <c r="D490"/>
  <c r="D491"/>
  <c r="D497"/>
  <c r="D498"/>
  <c r="D499"/>
  <c r="D500"/>
  <c r="D501"/>
  <c r="D502"/>
  <c r="D503"/>
  <c r="D506"/>
  <c r="D507"/>
  <c r="D508"/>
  <c r="D509"/>
  <c r="D510"/>
  <c r="D511"/>
  <c r="D512"/>
  <c r="D514"/>
  <c r="D515"/>
  <c r="D516"/>
  <c r="D517"/>
  <c r="D518"/>
  <c r="D519"/>
  <c r="D535"/>
  <c r="D536"/>
  <c r="D537"/>
  <c r="D538"/>
  <c r="D539"/>
  <c r="D540"/>
  <c r="D541"/>
  <c r="D542"/>
  <c r="D543"/>
  <c r="D545"/>
  <c r="D546"/>
  <c r="D547"/>
  <c r="D548"/>
  <c r="D549"/>
  <c r="D550"/>
  <c r="D551"/>
  <c r="D554"/>
  <c r="D555"/>
  <c r="D556"/>
  <c r="D557"/>
  <c r="D558"/>
  <c r="D559"/>
  <c r="D562"/>
  <c r="D563"/>
  <c r="D564"/>
  <c r="D565"/>
  <c r="D566"/>
  <c r="D567"/>
  <c r="D568"/>
  <c r="D570"/>
  <c r="D571"/>
  <c r="D572"/>
  <c r="D573"/>
  <c r="D574"/>
  <c r="D575"/>
  <c r="D441"/>
  <c r="D442"/>
  <c r="D432"/>
  <c r="D440"/>
  <c r="D434"/>
  <c r="D435"/>
  <c r="D436"/>
  <c r="D437"/>
  <c r="D433"/>
  <c r="D425"/>
  <c r="D426"/>
  <c r="D427"/>
  <c r="D428"/>
  <c r="D429"/>
  <c r="D430"/>
  <c r="E259"/>
  <c r="F259"/>
  <c r="G259"/>
  <c r="H259"/>
  <c r="F231"/>
  <c r="G231"/>
  <c r="H231"/>
  <c r="E195"/>
  <c r="F195"/>
  <c r="G195"/>
  <c r="H195"/>
  <c r="E188"/>
  <c r="F188"/>
  <c r="G188"/>
  <c r="H188"/>
  <c r="E179"/>
  <c r="F179"/>
  <c r="G179"/>
  <c r="H179"/>
  <c r="E171"/>
  <c r="F171"/>
  <c r="G171"/>
  <c r="H171"/>
  <c r="E159"/>
  <c r="F159"/>
  <c r="G159"/>
  <c r="H159"/>
  <c r="E132"/>
  <c r="F132"/>
  <c r="G132"/>
  <c r="H132"/>
  <c r="E123"/>
  <c r="F123"/>
  <c r="G123"/>
  <c r="H123"/>
  <c r="D125"/>
  <c r="D126"/>
  <c r="D127"/>
  <c r="D128"/>
  <c r="D129"/>
  <c r="D130"/>
  <c r="D131"/>
  <c r="D133"/>
  <c r="D134"/>
  <c r="D135"/>
  <c r="D136"/>
  <c r="D137"/>
  <c r="D138"/>
  <c r="D139"/>
  <c r="D140"/>
  <c r="D141"/>
  <c r="D142"/>
  <c r="D143"/>
  <c r="D144"/>
  <c r="D146"/>
  <c r="D147"/>
  <c r="D148"/>
  <c r="D149"/>
  <c r="D150"/>
  <c r="D151"/>
  <c r="D152"/>
  <c r="D153"/>
  <c r="D154"/>
  <c r="D155"/>
  <c r="D156"/>
  <c r="D157"/>
  <c r="D158"/>
  <c r="D160"/>
  <c r="D161"/>
  <c r="D162"/>
  <c r="D163"/>
  <c r="D164"/>
  <c r="D165"/>
  <c r="D166"/>
  <c r="D167"/>
  <c r="D168"/>
  <c r="D169"/>
  <c r="D170"/>
  <c r="D172"/>
  <c r="D173"/>
  <c r="D174"/>
  <c r="D175"/>
  <c r="D176"/>
  <c r="D177"/>
  <c r="D178"/>
  <c r="D180"/>
  <c r="D181"/>
  <c r="D182"/>
  <c r="D183"/>
  <c r="D184"/>
  <c r="D185"/>
  <c r="D186"/>
  <c r="D187"/>
  <c r="D189"/>
  <c r="D190"/>
  <c r="D191"/>
  <c r="D192"/>
  <c r="D193"/>
  <c r="D194"/>
  <c r="D196"/>
  <c r="D197"/>
  <c r="D198"/>
  <c r="D199"/>
  <c r="D200"/>
  <c r="D201"/>
  <c r="D203"/>
  <c r="D204"/>
  <c r="D205"/>
  <c r="D206"/>
  <c r="D207"/>
  <c r="D208"/>
  <c r="D209"/>
  <c r="D211"/>
  <c r="D212"/>
  <c r="D213"/>
  <c r="D214"/>
  <c r="D215"/>
  <c r="D216"/>
  <c r="D217"/>
  <c r="D218"/>
  <c r="D219"/>
  <c r="D220"/>
  <c r="D221"/>
  <c r="D230"/>
  <c r="D232"/>
  <c r="D233"/>
  <c r="D234"/>
  <c r="D235"/>
  <c r="D236"/>
  <c r="D237"/>
  <c r="D238"/>
  <c r="D239"/>
  <c r="D240"/>
  <c r="D242"/>
  <c r="D243"/>
  <c r="D244"/>
  <c r="D245"/>
  <c r="D246"/>
  <c r="D247"/>
  <c r="D248"/>
  <c r="D249"/>
  <c r="D252"/>
  <c r="D253"/>
  <c r="D254"/>
  <c r="D255"/>
  <c r="D256"/>
  <c r="D257"/>
  <c r="D258"/>
  <c r="D260"/>
  <c r="D261"/>
  <c r="D262"/>
  <c r="D263"/>
  <c r="D264"/>
  <c r="D268"/>
  <c r="D269"/>
  <c r="D270"/>
  <c r="D124"/>
  <c r="D120"/>
  <c r="D121"/>
  <c r="D122"/>
  <c r="D119"/>
  <c r="E102"/>
  <c r="F102"/>
  <c r="G102"/>
  <c r="H102"/>
  <c r="D104"/>
  <c r="D105"/>
  <c r="D106"/>
  <c r="D107"/>
  <c r="D103"/>
  <c r="E97"/>
  <c r="F97"/>
  <c r="G97"/>
  <c r="H97"/>
  <c r="D99"/>
  <c r="D100"/>
  <c r="D101"/>
  <c r="D98"/>
  <c r="D88"/>
  <c r="D89"/>
  <c r="D90"/>
  <c r="D87"/>
  <c r="D83"/>
  <c r="D84"/>
  <c r="D85"/>
  <c r="D82"/>
  <c r="E73"/>
  <c r="F73"/>
  <c r="G73"/>
  <c r="H73"/>
  <c r="D75"/>
  <c r="D76"/>
  <c r="D77"/>
  <c r="D78"/>
  <c r="D79"/>
  <c r="D80"/>
  <c r="D74"/>
  <c r="D67"/>
  <c r="D68"/>
  <c r="D69"/>
  <c r="D70"/>
  <c r="D71"/>
  <c r="D72"/>
  <c r="D66"/>
  <c r="D63"/>
  <c r="D62"/>
  <c r="D61"/>
  <c r="D60"/>
  <c r="D59"/>
  <c r="D58"/>
  <c r="D57"/>
  <c r="D55"/>
  <c r="D51"/>
  <c r="D50"/>
  <c r="D49"/>
  <c r="D48"/>
  <c r="D47"/>
  <c r="D45"/>
  <c r="D44"/>
  <c r="D43"/>
  <c r="D42"/>
  <c r="D41"/>
  <c r="D39"/>
  <c r="D38"/>
  <c r="D37"/>
  <c r="D36"/>
  <c r="D35"/>
  <c r="H34"/>
  <c r="G34"/>
  <c r="F34"/>
  <c r="E34"/>
  <c r="D513" l="1"/>
  <c r="E5"/>
  <c r="G5"/>
  <c r="F5"/>
  <c r="H5"/>
  <c r="D118"/>
  <c r="D424"/>
  <c r="D496"/>
  <c r="D65"/>
  <c r="D81"/>
  <c r="D86"/>
  <c r="D553"/>
  <c r="D569"/>
  <c r="D544"/>
  <c r="D210"/>
  <c r="D202"/>
  <c r="D439"/>
  <c r="D431"/>
  <c r="D56"/>
  <c r="D259"/>
  <c r="D46"/>
  <c r="D267"/>
  <c r="D241"/>
  <c r="D40"/>
  <c r="D534"/>
  <c r="D487"/>
  <c r="D478"/>
  <c r="D456"/>
  <c r="D446"/>
  <c r="D467"/>
  <c r="D251"/>
  <c r="D561"/>
  <c r="D145"/>
  <c r="D188"/>
  <c r="D505"/>
  <c r="D123"/>
  <c r="D97"/>
  <c r="D171"/>
  <c r="D132"/>
  <c r="D231"/>
  <c r="D195"/>
  <c r="D159"/>
  <c r="D102"/>
  <c r="D179"/>
  <c r="D73"/>
  <c r="D34"/>
  <c r="D5" l="1"/>
</calcChain>
</file>

<file path=xl/sharedStrings.xml><?xml version="1.0" encoding="utf-8"?>
<sst xmlns="http://schemas.openxmlformats.org/spreadsheetml/2006/main" count="1998" uniqueCount="1528">
  <si>
    <r>
      <rPr>
        <sz val="11"/>
        <rFont val="方正仿宋_GBK"/>
        <family val="4"/>
        <charset val="134"/>
      </rPr>
      <t>农房改造工程</t>
    </r>
  </si>
  <si>
    <r>
      <rPr>
        <sz val="11"/>
        <rFont val="方正仿宋_GBK"/>
        <family val="4"/>
        <charset val="134"/>
      </rPr>
      <t>景观绿化提升改造</t>
    </r>
  </si>
  <si>
    <r>
      <rPr>
        <sz val="11"/>
        <rFont val="方正仿宋_GBK"/>
        <family val="4"/>
        <charset val="134"/>
      </rPr>
      <t>公共服务设施工程</t>
    </r>
  </si>
  <si>
    <r>
      <rPr>
        <sz val="11"/>
        <rFont val="方正仿宋_GBK"/>
        <family val="4"/>
        <charset val="134"/>
      </rPr>
      <t>农房改造村史馆工程</t>
    </r>
  </si>
  <si>
    <t>市、县（市、区）名称</t>
  </si>
  <si>
    <t>自然村名称</t>
  </si>
  <si>
    <t>主要任务名称</t>
  </si>
  <si>
    <t>项目序号</t>
  </si>
  <si>
    <t>具体项目名称</t>
  </si>
  <si>
    <t>项目建设内容</t>
  </si>
  <si>
    <t>资金筹措方案（单位：万元）</t>
  </si>
  <si>
    <t>合计</t>
  </si>
  <si>
    <t>自治区补助资金</t>
  </si>
  <si>
    <t>利用政策性银行专项贷款</t>
  </si>
  <si>
    <t>市、县政府投入</t>
  </si>
  <si>
    <t>村集体或其他社会投入</t>
  </si>
  <si>
    <t>崇左市</t>
  </si>
  <si>
    <t>江州区</t>
  </si>
  <si>
    <t>新和镇</t>
  </si>
  <si>
    <t>精品农房工程</t>
  </si>
  <si>
    <t>房屋外立面改造项目</t>
  </si>
  <si>
    <r>
      <t>完成</t>
    </r>
    <r>
      <rPr>
        <sz val="11"/>
        <rFont val="Calibri"/>
        <family val="2"/>
      </rPr>
      <t>96</t>
    </r>
    <r>
      <rPr>
        <sz val="11"/>
        <rFont val="宋体"/>
        <family val="3"/>
        <charset val="134"/>
      </rPr>
      <t>间房屋外立面改造</t>
    </r>
  </si>
  <si>
    <t>精致环境工程</t>
  </si>
  <si>
    <t>广场改造</t>
  </si>
  <si>
    <t>新建亭廊、景墙、宣传栏、健身器材、石质桌椅、陶坛小品等。</t>
  </si>
  <si>
    <t>美丽庭院改造工程</t>
  </si>
  <si>
    <r>
      <t>改造</t>
    </r>
    <r>
      <rPr>
        <sz val="11"/>
        <rFont val="Calibri"/>
        <family val="2"/>
      </rPr>
      <t>13</t>
    </r>
    <r>
      <rPr>
        <sz val="11"/>
        <rFont val="宋体"/>
        <family val="3"/>
        <charset val="134"/>
      </rPr>
      <t>户庭院</t>
    </r>
  </si>
  <si>
    <t>公园改造</t>
  </si>
  <si>
    <t>水塘改造</t>
  </si>
  <si>
    <t>设置水塘驳岸、围栏、挡墙</t>
  </si>
  <si>
    <t>村庄道路工程</t>
  </si>
  <si>
    <t>道路硬化、拓宽、景观改造等</t>
  </si>
  <si>
    <t>污水处理工程</t>
  </si>
  <si>
    <t>污水管线、污水处理池</t>
  </si>
  <si>
    <t>卜花码头</t>
  </si>
  <si>
    <t>传统干栏式建筑屋顶结构，底部半架空接入水面。</t>
  </si>
  <si>
    <t>公共服务设施</t>
  </si>
  <si>
    <r>
      <t>文化室、公厕、村标、亮化工程、</t>
    </r>
    <r>
      <rPr>
        <sz val="10.5"/>
        <color rgb="FF000000"/>
        <rFont val="宋体"/>
        <family val="3"/>
        <charset val="134"/>
      </rPr>
      <t>垃圾收集点、垃圾收集、停车场等</t>
    </r>
  </si>
  <si>
    <t>2--9</t>
  </si>
  <si>
    <t xml:space="preserve">农具房、农机车停放 </t>
  </si>
  <si>
    <t>改造工程</t>
  </si>
  <si>
    <t>改造农具房、农机车停放处</t>
  </si>
  <si>
    <t>精彩文化工程</t>
  </si>
  <si>
    <r>
      <t>卜</t>
    </r>
    <r>
      <rPr>
        <sz val="10.5"/>
        <color rgb="FF000000"/>
        <rFont val="宋体"/>
        <family val="3"/>
        <charset val="134"/>
      </rPr>
      <t>花屯</t>
    </r>
    <r>
      <rPr>
        <sz val="11"/>
        <rFont val="宋体"/>
        <family val="3"/>
        <charset val="134"/>
      </rPr>
      <t>村委</t>
    </r>
  </si>
  <si>
    <t>卜花村委楼外立面改造</t>
  </si>
  <si>
    <t>精美”农家乐“工程</t>
  </si>
  <si>
    <t>精心产业工程</t>
  </si>
  <si>
    <t>民宿</t>
  </si>
  <si>
    <r>
      <t>新建民宿</t>
    </r>
    <r>
      <rPr>
        <sz val="11"/>
        <rFont val="Calibri"/>
        <family val="2"/>
      </rPr>
      <t>7</t>
    </r>
    <r>
      <rPr>
        <sz val="11"/>
        <rFont val="宋体"/>
        <family val="3"/>
        <charset val="134"/>
      </rPr>
      <t>栋、餐厅</t>
    </r>
    <r>
      <rPr>
        <sz val="11"/>
        <rFont val="Calibri"/>
        <family val="2"/>
      </rPr>
      <t>1</t>
    </r>
    <r>
      <rPr>
        <sz val="11"/>
        <rFont val="宋体"/>
        <family val="3"/>
        <charset val="134"/>
      </rPr>
      <t>栋</t>
    </r>
  </si>
  <si>
    <t>...</t>
  </si>
  <si>
    <t>村级小计</t>
  </si>
  <si>
    <r>
      <t>完成</t>
    </r>
    <r>
      <rPr>
        <sz val="11"/>
        <rFont val="Calibri"/>
        <family val="2"/>
      </rPr>
      <t>48</t>
    </r>
    <r>
      <rPr>
        <sz val="11"/>
        <rFont val="宋体"/>
        <family val="3"/>
        <charset val="134"/>
      </rPr>
      <t>间房屋外立面改造</t>
    </r>
  </si>
  <si>
    <r>
      <t>改造</t>
    </r>
    <r>
      <rPr>
        <sz val="11"/>
        <rFont val="Calibri"/>
        <family val="2"/>
      </rPr>
      <t>9</t>
    </r>
    <r>
      <rPr>
        <sz val="11"/>
        <rFont val="宋体"/>
        <family val="3"/>
        <charset val="134"/>
      </rPr>
      <t>户庭院</t>
    </r>
  </si>
  <si>
    <t>都垌码头</t>
  </si>
  <si>
    <t>厨房改造工程</t>
  </si>
  <si>
    <t>厨房改造44户</t>
  </si>
  <si>
    <r>
      <t>完成</t>
    </r>
    <r>
      <rPr>
        <sz val="11"/>
        <rFont val="Calibri"/>
        <family val="2"/>
      </rPr>
      <t>168</t>
    </r>
    <r>
      <rPr>
        <sz val="11"/>
        <rFont val="宋体"/>
        <family val="3"/>
        <charset val="134"/>
      </rPr>
      <t>间房屋外立面改造</t>
    </r>
  </si>
  <si>
    <r>
      <t>改造</t>
    </r>
    <r>
      <rPr>
        <sz val="11"/>
        <rFont val="Calibri"/>
        <family val="2"/>
      </rPr>
      <t>31</t>
    </r>
    <r>
      <rPr>
        <sz val="11"/>
        <rFont val="宋体"/>
        <family val="3"/>
        <charset val="134"/>
      </rPr>
      <t>户庭院</t>
    </r>
  </si>
  <si>
    <t>郡造码头</t>
  </si>
  <si>
    <t>厨房改造168户</t>
  </si>
  <si>
    <r>
      <t>新建民宿</t>
    </r>
    <r>
      <rPr>
        <sz val="11"/>
        <rFont val="Calibri"/>
        <family val="2"/>
      </rPr>
      <t>5</t>
    </r>
    <r>
      <rPr>
        <sz val="11"/>
        <rFont val="宋体"/>
        <family val="3"/>
        <charset val="134"/>
      </rPr>
      <t>栋、餐厅</t>
    </r>
    <r>
      <rPr>
        <sz val="11"/>
        <rFont val="Calibri"/>
        <family val="2"/>
      </rPr>
      <t>1</t>
    </r>
    <r>
      <rPr>
        <sz val="11"/>
        <rFont val="宋体"/>
        <family val="3"/>
        <charset val="134"/>
      </rPr>
      <t>栋</t>
    </r>
  </si>
  <si>
    <t>江州镇</t>
  </si>
  <si>
    <t>外立面</t>
  </si>
  <si>
    <t>改造</t>
  </si>
  <si>
    <t>涂料粉刷</t>
  </si>
  <si>
    <t>门头装饰</t>
  </si>
  <si>
    <t>古瓦样式</t>
  </si>
  <si>
    <t>山脚长廊</t>
  </si>
  <si>
    <t>轻钢结构</t>
  </si>
  <si>
    <t>微景观</t>
  </si>
  <si>
    <t>污水垃圾处理</t>
  </si>
  <si>
    <t>污水净化、垃圾清运</t>
  </si>
  <si>
    <t>墙绘</t>
  </si>
  <si>
    <t>山水壁画</t>
  </si>
  <si>
    <t>文化墙</t>
  </si>
  <si>
    <t>时代标语</t>
  </si>
  <si>
    <t>采摘园</t>
  </si>
  <si>
    <t>四季绿植园、果蔬区</t>
  </si>
  <si>
    <t>烧烤区</t>
  </si>
  <si>
    <t>悬空长廊</t>
  </si>
  <si>
    <t>屯级饭堂</t>
  </si>
  <si>
    <t>农家菜式</t>
  </si>
  <si>
    <t>山顶步道</t>
  </si>
  <si>
    <t>树脂瓦</t>
  </si>
  <si>
    <t>外立面改造</t>
  </si>
  <si>
    <t>砖石造型</t>
  </si>
  <si>
    <t>微花园、</t>
  </si>
  <si>
    <t>微菜园</t>
  </si>
  <si>
    <t>复垦菜园、</t>
  </si>
  <si>
    <t>花池点缀</t>
  </si>
  <si>
    <t>酸菜壁画</t>
  </si>
  <si>
    <t>村史小院</t>
  </si>
  <si>
    <t>党群连心站、</t>
  </si>
  <si>
    <t>老物件展示</t>
  </si>
  <si>
    <t>水上舞台</t>
  </si>
  <si>
    <t>戏台、水上长廊</t>
  </si>
  <si>
    <t>精美“农家乐</t>
  </si>
  <si>
    <t>工程”</t>
  </si>
  <si>
    <t>花卉基地</t>
  </si>
  <si>
    <t>四季花树、</t>
  </si>
  <si>
    <t>苗木培育基地</t>
  </si>
  <si>
    <t>酸菜厂、家庭作坊</t>
  </si>
  <si>
    <t>散装、电商销售</t>
  </si>
  <si>
    <t>新和镇</t>
    <phoneticPr fontId="1" type="noConversion"/>
  </si>
  <si>
    <t>卜花村卜花屯</t>
    <phoneticPr fontId="1" type="noConversion"/>
  </si>
  <si>
    <t>江州区</t>
    <phoneticPr fontId="1" type="noConversion"/>
  </si>
  <si>
    <r>
      <t>卜花村</t>
    </r>
    <r>
      <rPr>
        <sz val="10.5"/>
        <color rgb="FF000000"/>
        <rFont val="宋体"/>
        <family val="3"/>
        <charset val="134"/>
      </rPr>
      <t>都垌屯</t>
    </r>
    <phoneticPr fontId="1" type="noConversion"/>
  </si>
  <si>
    <t>卜花村郡造屯</t>
    <phoneticPr fontId="1" type="noConversion"/>
  </si>
  <si>
    <t>板备村</t>
    <phoneticPr fontId="1" type="noConversion"/>
  </si>
  <si>
    <t>江州镇</t>
    <phoneticPr fontId="1" type="noConversion"/>
  </si>
  <si>
    <t>岜牟屯</t>
    <phoneticPr fontId="1" type="noConversion"/>
  </si>
  <si>
    <t>保安村</t>
    <phoneticPr fontId="1" type="noConversion"/>
  </si>
  <si>
    <t>叫豆屯</t>
    <phoneticPr fontId="1" type="noConversion"/>
  </si>
  <si>
    <t>2627.46</t>
  </si>
  <si>
    <t>262.26</t>
  </si>
  <si>
    <t>333.44</t>
  </si>
  <si>
    <t>114.05</t>
  </si>
  <si>
    <t>67.79</t>
  </si>
  <si>
    <t>3.73</t>
  </si>
  <si>
    <t>5.86</t>
  </si>
  <si>
    <t>28.19</t>
  </si>
  <si>
    <t>113.10</t>
  </si>
  <si>
    <r>
      <rPr>
        <sz val="11"/>
        <rFont val="方正仿宋_GBK"/>
        <family val="4"/>
        <charset val="134"/>
      </rPr>
      <t>庭院景观建设</t>
    </r>
  </si>
  <si>
    <t>5</t>
  </si>
  <si>
    <t>60</t>
  </si>
  <si>
    <t>10</t>
  </si>
  <si>
    <t>28</t>
  </si>
  <si>
    <t>南宁市马山县白山镇民族村龙河屯</t>
    <phoneticPr fontId="1" type="noConversion"/>
  </si>
  <si>
    <t>建设自来水人饮工程。</t>
    <phoneticPr fontId="1" type="noConversion"/>
  </si>
  <si>
    <t>对房前屋后的庭院进行改造。</t>
    <phoneticPr fontId="1" type="noConversion"/>
  </si>
  <si>
    <t>在昙市村六勒屯建设一个昙市村生态元建设项目。</t>
    <phoneticPr fontId="1" type="noConversion"/>
  </si>
  <si>
    <t>清理垃圾、废弃物、池塘沟渠；拆除乱搭乱盖、广告招牌、废弃建筑。</t>
    <phoneticPr fontId="1" type="noConversion"/>
  </si>
  <si>
    <t>铺设砾石小路、增加砖砌路沿石、花池、座椅。</t>
    <phoneticPr fontId="1" type="noConversion"/>
  </si>
  <si>
    <t>健身器材、垃圾箱（桶）。</t>
    <phoneticPr fontId="1" type="noConversion"/>
  </si>
  <si>
    <t>乡风文明文化墙建设。</t>
    <phoneticPr fontId="1" type="noConversion"/>
  </si>
  <si>
    <t>韭菜产业种植基地。</t>
    <phoneticPr fontId="1" type="noConversion"/>
  </si>
  <si>
    <t>规划设计、施工图设计、监理。</t>
    <phoneticPr fontId="1" type="noConversion"/>
  </si>
  <si>
    <t>规划设计、施工图设计、评审、审图、监理。</t>
    <phoneticPr fontId="1" type="noConversion"/>
  </si>
  <si>
    <t>贺州市八步区莲塘镇炭冲寨</t>
    <phoneticPr fontId="1" type="noConversion"/>
  </si>
  <si>
    <t>老寨山顶松林公园打造。</t>
    <phoneticPr fontId="1" type="noConversion"/>
  </si>
  <si>
    <t>村庄绿化、亮化环境提升。</t>
    <phoneticPr fontId="1" type="noConversion"/>
  </si>
  <si>
    <t>村口文化宣传展示长廊。</t>
    <phoneticPr fontId="1" type="noConversion"/>
  </si>
  <si>
    <t>进村入口文化宣传长廊。</t>
    <phoneticPr fontId="1" type="noConversion"/>
  </si>
  <si>
    <t>中草药基地产业宣传。</t>
    <phoneticPr fontId="1" type="noConversion"/>
  </si>
  <si>
    <t>村内三微改造，景观节点打造。</t>
    <phoneticPr fontId="1" type="noConversion"/>
  </si>
  <si>
    <t>文化宣传长廊。</t>
    <phoneticPr fontId="1" type="noConversion"/>
  </si>
  <si>
    <t>景点指示牌、标识牌等。</t>
    <phoneticPr fontId="1" type="noConversion"/>
  </si>
  <si>
    <t>田园稻草艺术。</t>
    <phoneticPr fontId="1" type="noConversion"/>
  </si>
  <si>
    <t>庙宇两旁及后背栽植花草。台阶、挡土墙修整美化。</t>
    <phoneticPr fontId="1" type="noConversion"/>
  </si>
  <si>
    <t>水系疏通改善。</t>
    <phoneticPr fontId="1" type="noConversion"/>
  </si>
  <si>
    <t>健身娱乐设施、球场看台。</t>
    <phoneticPr fontId="1" type="noConversion"/>
  </si>
  <si>
    <t>盘阳河岸整治及驳岸。</t>
    <phoneticPr fontId="1" type="noConversion"/>
  </si>
  <si>
    <t>庭院增加果树。</t>
    <phoneticPr fontId="1" type="noConversion"/>
  </si>
  <si>
    <t>健身、娱乐设施。</t>
    <phoneticPr fontId="1" type="noConversion"/>
  </si>
  <si>
    <t>利用原建筑进行改造。</t>
    <phoneticPr fontId="1" type="noConversion"/>
  </si>
  <si>
    <t>开展村屯环境治理。</t>
    <phoneticPr fontId="1" type="noConversion"/>
  </si>
  <si>
    <t>园林水电安装。</t>
    <phoneticPr fontId="1" type="noConversion"/>
  </si>
  <si>
    <t>深入开展开展村屯环境治理。</t>
    <phoneticPr fontId="1" type="noConversion"/>
  </si>
  <si>
    <r>
      <rPr>
        <sz val="11"/>
        <rFont val="方正仿宋_GBK"/>
        <family val="4"/>
        <charset val="134"/>
      </rPr>
      <t>农房进行局部改造</t>
    </r>
    <r>
      <rPr>
        <sz val="11"/>
        <rFont val="Times New Roman"/>
        <family val="1"/>
      </rPr>
      <t>34</t>
    </r>
    <r>
      <rPr>
        <sz val="11"/>
        <rFont val="方正仿宋_GBK"/>
        <family val="4"/>
        <charset val="134"/>
      </rPr>
      <t>栋（含墙体彩绘）。</t>
    </r>
    <phoneticPr fontId="1" type="noConversion"/>
  </si>
  <si>
    <r>
      <rPr>
        <sz val="11"/>
        <rFont val="方正仿宋_GBK"/>
        <family val="4"/>
        <charset val="134"/>
      </rPr>
      <t>绿化苗木种植</t>
    </r>
    <r>
      <rPr>
        <sz val="11"/>
        <rFont val="Times New Roman"/>
        <family val="1"/>
      </rPr>
      <t>(</t>
    </r>
    <r>
      <rPr>
        <sz val="11"/>
        <rFont val="方正仿宋_GBK"/>
        <family val="4"/>
        <charset val="134"/>
      </rPr>
      <t>约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㎡</t>
    </r>
    <r>
      <rPr>
        <sz val="11"/>
        <rFont val="Times New Roman"/>
        <family val="1"/>
      </rPr>
      <t>)</t>
    </r>
    <r>
      <rPr>
        <sz val="11"/>
        <rFont val="方正仿宋_GBK"/>
        <family val="4"/>
        <charset val="134"/>
      </rPr>
      <t>。</t>
    </r>
    <phoneticPr fontId="1" type="noConversion"/>
  </si>
  <si>
    <t>庭院景观建设（包括片石挡墙、矮墙、竹围栏、木围栏）等。</t>
    <phoneticPr fontId="1" type="noConversion"/>
  </si>
  <si>
    <r>
      <rPr>
        <sz val="11"/>
        <rFont val="方正仿宋_GBK"/>
        <family val="4"/>
        <charset val="134"/>
      </rPr>
      <t>包括木平台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处、艺术景墙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组、登山步道、台阶、特色门楼建设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</si>
  <si>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建设旅游公厕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  <phoneticPr fontId="1" type="noConversion"/>
  </si>
  <si>
    <t>修缮完善村史馆。</t>
    <phoneticPr fontId="1" type="noConversion"/>
  </si>
  <si>
    <t>灯笼、和名族特色喷绘。</t>
    <phoneticPr fontId="1" type="noConversion"/>
  </si>
  <si>
    <t>规划设计、施工图设计、评审、勘察费、审图、监理。</t>
    <phoneticPr fontId="1" type="noConversion"/>
  </si>
  <si>
    <t>项目施工预算。</t>
    <phoneticPr fontId="1" type="noConversion"/>
  </si>
  <si>
    <t>地面河石和河卵石铺装、花圃改造、花架制作（休闲候车区改造）。</t>
    <phoneticPr fontId="1" type="noConversion"/>
  </si>
  <si>
    <t>鱼塘水体景观改造。</t>
    <phoneticPr fontId="1" type="noConversion"/>
  </si>
  <si>
    <t>建设屯级文化室、篮球场及健身配套器材。</t>
    <phoneticPr fontId="1" type="noConversion"/>
  </si>
  <si>
    <t>对传统建筑进行修缮维护。</t>
    <phoneticPr fontId="1" type="noConversion"/>
  </si>
  <si>
    <t>九重山矿泉水。</t>
    <phoneticPr fontId="1" type="noConversion"/>
  </si>
  <si>
    <t>大青枣种植。</t>
    <phoneticPr fontId="1" type="noConversion"/>
  </si>
  <si>
    <t>环湖道路建设。</t>
    <phoneticPr fontId="1" type="noConversion"/>
  </si>
  <si>
    <t>种植花草树木。</t>
    <phoneticPr fontId="1" type="noConversion"/>
  </si>
  <si>
    <t>建设环湖路景观。</t>
    <phoneticPr fontId="1" type="noConversion"/>
  </si>
  <si>
    <t>游客接待中心。</t>
    <phoneticPr fontId="1" type="noConversion"/>
  </si>
  <si>
    <t>宅旁绿地建设，重点景观绿化。</t>
    <phoneticPr fontId="1" type="noConversion"/>
  </si>
  <si>
    <t>规划设计、施工图设计、评审、勘察费、监理。</t>
    <phoneticPr fontId="1" type="noConversion"/>
  </si>
  <si>
    <t>清理垃圾、废弃物、沟渠；拆除乱搭乱盖、广告招牌、废弃建筑。</t>
    <phoneticPr fontId="1" type="noConversion"/>
  </si>
  <si>
    <t>环山观鸟栈道、上山至通天洞栈道。</t>
    <phoneticPr fontId="1" type="noConversion"/>
  </si>
  <si>
    <t>文化宣传栏建设。</t>
    <phoneticPr fontId="1" type="noConversion"/>
  </si>
  <si>
    <t>修建农家饭店。</t>
    <phoneticPr fontId="1" type="noConversion"/>
  </si>
  <si>
    <t>村内排水排污改造。</t>
    <phoneticPr fontId="1" type="noConversion"/>
  </si>
  <si>
    <t>村内庭院围墙改造。</t>
    <phoneticPr fontId="1" type="noConversion"/>
  </si>
  <si>
    <t>村内设置卫生设备。</t>
    <phoneticPr fontId="1" type="noConversion"/>
  </si>
  <si>
    <t>休闲广场、村庄绿化、美化及节点改造。</t>
    <phoneticPr fontId="1" type="noConversion"/>
  </si>
  <si>
    <t>村史室、展览馆提级改造。</t>
    <phoneticPr fontId="1" type="noConversion"/>
  </si>
  <si>
    <t>建设宣传栏、文化长廊、景观亭。</t>
    <phoneticPr fontId="1" type="noConversion"/>
  </si>
  <si>
    <t>池塘景观建设、水车、凉亭设施。</t>
    <phoneticPr fontId="1" type="noConversion"/>
  </si>
  <si>
    <t>村屯入口标识、绿化景观。</t>
    <phoneticPr fontId="1" type="noConversion"/>
  </si>
  <si>
    <t>知青趣味运动场。</t>
    <phoneticPr fontId="1" type="noConversion"/>
  </si>
  <si>
    <t>新建亭廊、景墙、宣传栏、健身器材、石质桌椅、陶坛小品等。</t>
    <phoneticPr fontId="1" type="noConversion"/>
  </si>
  <si>
    <t>设置水塘驳岸、围栏、挡墙。</t>
    <phoneticPr fontId="1" type="noConversion"/>
  </si>
  <si>
    <t>道路硬化、拓宽、景观改造等。</t>
    <phoneticPr fontId="1" type="noConversion"/>
  </si>
  <si>
    <t>文化室、公厕、村标、亮化工程、垃圾收集点、垃圾收集、停车场等。</t>
    <phoneticPr fontId="1" type="noConversion"/>
  </si>
  <si>
    <t>改造农具房、农机车停放处。</t>
    <phoneticPr fontId="1" type="noConversion"/>
  </si>
  <si>
    <t>污水管线、污水处理池。</t>
    <phoneticPr fontId="1" type="noConversion"/>
  </si>
  <si>
    <t>清理垃圾、废弃物、沟渠、鱼塘。</t>
    <phoneticPr fontId="1" type="noConversion"/>
  </si>
  <si>
    <t>山顶步道建设。</t>
    <phoneticPr fontId="1" type="noConversion"/>
  </si>
  <si>
    <t>戏台、水上长廊建设。</t>
    <phoneticPr fontId="1" type="noConversion"/>
  </si>
  <si>
    <t>四季花树、苗木培育基地建设。</t>
    <phoneticPr fontId="1" type="noConversion"/>
  </si>
  <si>
    <r>
      <rPr>
        <sz val="20"/>
        <rFont val="Times New Roman"/>
        <family val="1"/>
      </rPr>
      <t>2019</t>
    </r>
    <r>
      <rPr>
        <sz val="20"/>
        <rFont val="方正仿宋_GBK"/>
        <family val="4"/>
        <charset val="134"/>
      </rPr>
      <t>年自治区乡村风貌提升精品示范型村庄建设项目计划表</t>
    </r>
    <phoneticPr fontId="1" type="noConversion"/>
  </si>
  <si>
    <r>
      <rPr>
        <sz val="12"/>
        <rFont val="方正仿宋_GBK"/>
        <family val="4"/>
        <charset val="134"/>
      </rPr>
      <t>序号</t>
    </r>
  </si>
  <si>
    <r>
      <rPr>
        <sz val="12"/>
        <rFont val="方正仿宋_GBK"/>
        <family val="4"/>
        <charset val="134"/>
      </rPr>
      <t>建设项目名称</t>
    </r>
    <phoneticPr fontId="1" type="noConversion"/>
  </si>
  <si>
    <r>
      <rPr>
        <sz val="12"/>
        <rFont val="方正仿宋_GBK"/>
        <family val="4"/>
        <charset val="134"/>
      </rPr>
      <t>主要建设内容</t>
    </r>
    <phoneticPr fontId="1" type="noConversion"/>
  </si>
  <si>
    <r>
      <rPr>
        <sz val="12"/>
        <rFont val="方正仿宋_GBK"/>
        <family val="4"/>
        <charset val="134"/>
      </rPr>
      <t>资金计划（单位：万元）</t>
    </r>
    <phoneticPr fontId="1" type="noConversion"/>
  </si>
  <si>
    <r>
      <t xml:space="preserve">  </t>
    </r>
    <r>
      <rPr>
        <sz val="12"/>
        <rFont val="方正仿宋_GBK"/>
        <family val="4"/>
        <charset val="134"/>
      </rPr>
      <t>合计</t>
    </r>
    <phoneticPr fontId="1" type="noConversion"/>
  </si>
  <si>
    <r>
      <rPr>
        <sz val="12"/>
        <rFont val="方正仿宋_GBK"/>
        <family val="4"/>
        <charset val="134"/>
      </rPr>
      <t>自治区补助资金</t>
    </r>
    <phoneticPr fontId="1" type="noConversion"/>
  </si>
  <si>
    <t>利用政策性银行专项贷款</t>
    <phoneticPr fontId="1" type="noConversion"/>
  </si>
  <si>
    <t>市、县政府投入</t>
    <phoneticPr fontId="1" type="noConversion"/>
  </si>
  <si>
    <t>村集体或其他社会投入</t>
    <phoneticPr fontId="1" type="noConversion"/>
  </si>
  <si>
    <t>全区情况</t>
    <phoneticPr fontId="1" type="noConversion"/>
  </si>
  <si>
    <r>
      <rPr>
        <sz val="11"/>
        <rFont val="方正仿宋_GBK"/>
        <family val="4"/>
        <charset val="134"/>
      </rPr>
      <t>一</t>
    </r>
    <phoneticPr fontId="1" type="noConversion"/>
  </si>
  <si>
    <r>
      <rPr>
        <sz val="11"/>
        <rFont val="方正仿宋_GBK"/>
        <family val="4"/>
        <charset val="134"/>
      </rPr>
      <t>南宁市宾阳县中华镇新塘村委大庄村</t>
    </r>
    <phoneticPr fontId="1" type="noConversion"/>
  </si>
  <si>
    <r>
      <rPr>
        <sz val="11"/>
        <rFont val="方正仿宋_GBK"/>
        <family val="4"/>
        <charset val="134"/>
      </rPr>
      <t>房屋立面改造</t>
    </r>
  </si>
  <si>
    <r>
      <rPr>
        <sz val="11"/>
        <rFont val="方正仿宋_GBK"/>
        <family val="4"/>
        <charset val="134"/>
      </rPr>
      <t>房屋立面改造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</si>
  <si>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村庄环境整治</t>
    </r>
  </si>
  <si>
    <r>
      <rPr>
        <sz val="11"/>
        <rFont val="方正仿宋_GBK"/>
        <family val="4"/>
        <charset val="134"/>
      </rPr>
      <t>清理垃圾、废弃物、沟渠；拆除乱搭乱盖、广告招牌、废弃建筑。</t>
    </r>
    <phoneticPr fontId="1" type="noConversion"/>
  </si>
  <si>
    <r>
      <rPr>
        <sz val="11"/>
        <rFont val="方正仿宋_GBK"/>
        <family val="4"/>
        <charset val="134"/>
      </rPr>
      <t>村内景观绿化改造</t>
    </r>
  </si>
  <si>
    <r>
      <rPr>
        <sz val="11"/>
        <rFont val="方正仿宋_GBK"/>
        <family val="4"/>
        <charset val="134"/>
      </rPr>
      <t>村内景观绿化改造</t>
    </r>
    <r>
      <rPr>
        <sz val="11"/>
        <rFont val="Times New Roman"/>
        <family val="1"/>
      </rPr>
      <t>4750</t>
    </r>
    <r>
      <rPr>
        <sz val="11"/>
        <rFont val="方正仿宋_GBK"/>
        <family val="4"/>
        <charset val="134"/>
      </rPr>
      <t>㎡（景观小品</t>
    </r>
    <r>
      <rPr>
        <sz val="11"/>
        <rFont val="Times New Roman"/>
        <family val="1"/>
      </rPr>
      <t>8</t>
    </r>
    <r>
      <rPr>
        <sz val="11"/>
        <rFont val="方正仿宋_GBK"/>
        <family val="4"/>
        <charset val="134"/>
      </rPr>
      <t>处、村后池塘景观改造</t>
    </r>
    <r>
      <rPr>
        <sz val="11"/>
        <rFont val="Times New Roman"/>
        <family val="1"/>
      </rPr>
      <t>1800</t>
    </r>
    <r>
      <rPr>
        <sz val="11"/>
        <rFont val="方正仿宋_GBK"/>
        <family val="4"/>
        <charset val="134"/>
      </rPr>
      <t>㎡、村内绿化</t>
    </r>
    <r>
      <rPr>
        <sz val="11"/>
        <rFont val="Times New Roman"/>
        <family val="1"/>
      </rPr>
      <t>2750</t>
    </r>
    <r>
      <rPr>
        <sz val="11"/>
        <rFont val="方正仿宋_GBK"/>
        <family val="4"/>
        <charset val="134"/>
      </rPr>
      <t>㎡）。</t>
    </r>
    <phoneticPr fontId="1" type="noConversion"/>
  </si>
  <si>
    <r>
      <rPr>
        <sz val="11"/>
        <rFont val="方正仿宋_GBK"/>
        <family val="4"/>
        <charset val="134"/>
      </rPr>
      <t>村内巷道乡土化改造</t>
    </r>
  </si>
  <si>
    <r>
      <rPr>
        <sz val="11"/>
        <rFont val="方正仿宋_GBK"/>
        <family val="4"/>
        <charset val="134"/>
      </rPr>
      <t>村内巷道乡土化改造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㎡，排水沟建设</t>
    </r>
    <r>
      <rPr>
        <sz val="11"/>
        <rFont val="Times New Roman"/>
        <family val="1"/>
      </rPr>
      <t>500m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</si>
  <si>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基础设施</t>
    </r>
  </si>
  <si>
    <r>
      <rPr>
        <sz val="11"/>
        <rFont val="方正仿宋_GBK"/>
        <family val="4"/>
        <charset val="134"/>
      </rPr>
      <t>路灯安装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杆。</t>
    </r>
  </si>
  <si>
    <r>
      <rPr>
        <sz val="11"/>
        <rFont val="方正仿宋_GBK"/>
        <family val="4"/>
        <charset val="134"/>
      </rPr>
      <t>公共服务设施</t>
    </r>
  </si>
  <si>
    <r>
      <rPr>
        <sz val="11"/>
        <rFont val="方正仿宋_GBK"/>
        <family val="4"/>
        <charset val="134"/>
      </rPr>
      <t>停车场建设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㎡；公厕建设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㎡等。</t>
    </r>
  </si>
  <si>
    <r>
      <rPr>
        <sz val="11"/>
        <rFont val="方正仿宋_GBK"/>
        <family val="4"/>
        <charset val="134"/>
      </rPr>
      <t>规划设计</t>
    </r>
  </si>
  <si>
    <r>
      <rPr>
        <sz val="11"/>
        <rFont val="方正仿宋_GBK"/>
        <family val="4"/>
        <charset val="134"/>
      </rPr>
      <t>规划设计、施工图设计、评审、勘察费、审图、监理。</t>
    </r>
    <phoneticPr fontId="1" type="noConversion"/>
  </si>
  <si>
    <r>
      <rPr>
        <sz val="11"/>
        <rFont val="方正仿宋_GBK"/>
        <family val="4"/>
        <charset val="134"/>
      </rPr>
      <t>二</t>
    </r>
    <phoneticPr fontId="1" type="noConversion"/>
  </si>
  <si>
    <r>
      <rPr>
        <sz val="11"/>
        <rFont val="方正仿宋_GBK"/>
        <family val="4"/>
        <charset val="134"/>
      </rPr>
      <t>建筑外立面改造</t>
    </r>
  </si>
  <si>
    <r>
      <rPr>
        <sz val="11"/>
        <rFont val="方正仿宋_GBK"/>
        <family val="4"/>
        <charset val="134"/>
      </rPr>
      <t>用涂料及装饰板的形式体现在建筑外立面，主要完成孔园周边约</t>
    </r>
    <r>
      <rPr>
        <sz val="11"/>
        <rFont val="Times New Roman"/>
        <family val="1"/>
      </rPr>
      <t>36</t>
    </r>
    <r>
      <rPr>
        <sz val="11"/>
        <rFont val="方正仿宋_GBK"/>
        <family val="4"/>
        <charset val="134"/>
      </rPr>
      <t>户房屋外立面改造。</t>
    </r>
    <phoneticPr fontId="1" type="noConversion"/>
  </si>
  <si>
    <r>
      <rPr>
        <sz val="11"/>
        <rFont val="方正仿宋_GBK"/>
        <family val="4"/>
        <charset val="134"/>
      </rPr>
      <t>三清三拆</t>
    </r>
  </si>
  <si>
    <r>
      <rPr>
        <sz val="11"/>
        <rFont val="方正仿宋_GBK"/>
        <family val="4"/>
        <charset val="134"/>
      </rPr>
      <t>按照广西全域推进农村人居环境整治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三清三拆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指导手册的要求开展三清三拆工作。</t>
    </r>
    <phoneticPr fontId="1" type="noConversion"/>
  </si>
  <si>
    <r>
      <rPr>
        <sz val="11"/>
        <rFont val="方正仿宋_GBK"/>
        <family val="4"/>
        <charset val="134"/>
      </rPr>
      <t>孔园周边园林景观打造</t>
    </r>
  </si>
  <si>
    <r>
      <rPr>
        <sz val="11"/>
        <rFont val="方正仿宋_GBK"/>
        <family val="4"/>
        <charset val="134"/>
      </rPr>
      <t>包括改扩建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米景观道路及相关配套园林建设等。</t>
    </r>
    <phoneticPr fontId="1" type="noConversion"/>
  </si>
  <si>
    <r>
      <t>“</t>
    </r>
    <r>
      <rPr>
        <sz val="11"/>
        <rFont val="方正仿宋_GBK"/>
        <family val="4"/>
        <charset val="134"/>
      </rPr>
      <t>四微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整治及绿化</t>
    </r>
  </si>
  <si>
    <r>
      <t>“</t>
    </r>
    <r>
      <rPr>
        <sz val="11"/>
        <rFont val="方正仿宋_GBK"/>
        <family val="4"/>
        <charset val="134"/>
      </rPr>
      <t>四微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整治约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处。</t>
    </r>
  </si>
  <si>
    <r>
      <rPr>
        <sz val="11"/>
        <rFont val="方正仿宋_GBK"/>
        <family val="4"/>
        <charset val="134"/>
      </rPr>
      <t>基础设施及公共服务设施</t>
    </r>
  </si>
  <si>
    <r>
      <rPr>
        <sz val="11"/>
        <rFont val="方正仿宋_GBK"/>
        <family val="4"/>
        <charset val="134"/>
      </rPr>
      <t>观音洞及周边配套设施</t>
    </r>
  </si>
  <si>
    <r>
      <rPr>
        <sz val="11"/>
        <rFont val="方正仿宋_GBK"/>
        <family val="4"/>
        <charset val="134"/>
      </rPr>
      <t>观音洞周边文化广场、基础设施、旅游配套等内容建设。</t>
    </r>
    <phoneticPr fontId="1" type="noConversion"/>
  </si>
  <si>
    <r>
      <rPr>
        <sz val="11"/>
        <rFont val="方正仿宋_GBK"/>
        <family val="4"/>
        <charset val="134"/>
      </rPr>
      <t>规划设计、施工图设计、评审、勘察测绘费、审图、监理。</t>
    </r>
    <phoneticPr fontId="1" type="noConversion"/>
  </si>
  <si>
    <r>
      <rPr>
        <sz val="11"/>
        <rFont val="方正仿宋_GBK"/>
        <family val="4"/>
        <charset val="134"/>
      </rPr>
      <t>三</t>
    </r>
    <phoneticPr fontId="1" type="noConversion"/>
  </si>
  <si>
    <r>
      <rPr>
        <sz val="11"/>
        <rFont val="方正仿宋_GBK"/>
        <family val="4"/>
        <charset val="134"/>
      </rPr>
      <t>南宁市上林县西燕镇北林村拉敢庄</t>
    </r>
    <phoneticPr fontId="1" type="noConversion"/>
  </si>
  <si>
    <r>
      <rPr>
        <sz val="11"/>
        <rFont val="方正仿宋_GBK"/>
        <family val="4"/>
        <charset val="134"/>
      </rPr>
      <t>房屋立面改造</t>
    </r>
    <r>
      <rPr>
        <sz val="11"/>
        <rFont val="Times New Roman"/>
        <family val="1"/>
      </rPr>
      <t>28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</si>
  <si>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村内景观绿化改造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㎡（景观小品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处、池塘景观改造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㎡、村内绿化</t>
    </r>
    <r>
      <rPr>
        <sz val="11"/>
        <rFont val="Times New Roman"/>
        <family val="1"/>
      </rPr>
      <t>2750</t>
    </r>
    <r>
      <rPr>
        <sz val="11"/>
        <rFont val="方正仿宋_GBK"/>
        <family val="4"/>
        <charset val="134"/>
      </rPr>
      <t>㎡）。</t>
    </r>
    <phoneticPr fontId="1" type="noConversion"/>
  </si>
  <si>
    <r>
      <rPr>
        <sz val="11"/>
        <rFont val="方正仿宋_GBK"/>
        <family val="4"/>
        <charset val="134"/>
      </rPr>
      <t>村内巷道乡土化改造</t>
    </r>
    <r>
      <rPr>
        <sz val="11"/>
        <rFont val="Times New Roman"/>
        <family val="1"/>
      </rPr>
      <t>1500m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</si>
  <si>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污水管网铺设</t>
    </r>
    <r>
      <rPr>
        <sz val="11"/>
        <rFont val="Times New Roman"/>
        <family val="1"/>
      </rPr>
      <t>2000m</t>
    </r>
    <r>
      <rPr>
        <sz val="11"/>
        <rFont val="方正仿宋_GBK"/>
        <family val="4"/>
        <charset val="134"/>
      </rPr>
      <t>；饮水管网暗铺处理</t>
    </r>
    <r>
      <rPr>
        <sz val="11"/>
        <rFont val="Times New Roman"/>
        <family val="1"/>
      </rPr>
      <t>2000m</t>
    </r>
    <r>
      <rPr>
        <sz val="11"/>
        <rFont val="方正仿宋_GBK"/>
        <family val="4"/>
        <charset val="134"/>
      </rPr>
      <t>，特色路灯安装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杆。</t>
    </r>
  </si>
  <si>
    <r>
      <rPr>
        <sz val="11"/>
        <rFont val="方正仿宋_GBK"/>
        <family val="4"/>
        <charset val="134"/>
      </rPr>
      <t>健身器材、垃圾桶。</t>
    </r>
    <phoneticPr fontId="1" type="noConversion"/>
  </si>
  <si>
    <r>
      <rPr>
        <sz val="11"/>
        <rFont val="方正仿宋_GBK"/>
        <family val="4"/>
        <charset val="134"/>
      </rPr>
      <t>河岸景观提升</t>
    </r>
  </si>
  <si>
    <r>
      <rPr>
        <sz val="11"/>
        <rFont val="方正仿宋_GBK"/>
        <family val="4"/>
        <charset val="134"/>
      </rPr>
      <t>美化、提升河岸景观提升（</t>
    </r>
    <r>
      <rPr>
        <sz val="11"/>
        <rFont val="Times New Roman"/>
        <family val="1"/>
      </rPr>
      <t>500m</t>
    </r>
    <r>
      <rPr>
        <sz val="11"/>
        <rFont val="方正仿宋_GBK"/>
        <family val="4"/>
        <charset val="134"/>
      </rPr>
      <t>），包括人行步道、路灯、绿化、护栏、景观小品。</t>
    </r>
    <phoneticPr fontId="1" type="noConversion"/>
  </si>
  <si>
    <r>
      <rPr>
        <sz val="11"/>
        <rFont val="方正仿宋_GBK"/>
        <family val="4"/>
        <charset val="134"/>
      </rPr>
      <t>壮乡文化长廊建设</t>
    </r>
  </si>
  <si>
    <r>
      <rPr>
        <sz val="11"/>
        <rFont val="方正仿宋_GBK"/>
        <family val="4"/>
        <charset val="134"/>
      </rPr>
      <t>壮乡文化长廊建设</t>
    </r>
    <r>
      <rPr>
        <sz val="11"/>
        <rFont val="Times New Roman"/>
        <family val="1"/>
      </rPr>
      <t>250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</si>
  <si>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村史室建设</t>
    </r>
  </si>
  <si>
    <r>
      <rPr>
        <sz val="11"/>
        <rFont val="方正仿宋_GBK"/>
        <family val="4"/>
        <charset val="134"/>
      </rPr>
      <t>改造旧村委建设村史室（结合电商）。</t>
    </r>
    <phoneticPr fontId="1" type="noConversion"/>
  </si>
  <si>
    <r>
      <rPr>
        <sz val="11"/>
        <rFont val="方正仿宋_GBK"/>
        <family val="4"/>
        <charset val="134"/>
      </rPr>
      <t>农家乐创优工程</t>
    </r>
  </si>
  <si>
    <r>
      <rPr>
        <sz val="11"/>
        <rFont val="方正仿宋_GBK"/>
        <family val="4"/>
        <charset val="134"/>
      </rPr>
      <t>改善农家乐环境。</t>
    </r>
    <phoneticPr fontId="1" type="noConversion"/>
  </si>
  <si>
    <r>
      <rPr>
        <sz val="11"/>
        <rFont val="方正仿宋_GBK"/>
        <family val="4"/>
        <charset val="134"/>
      </rPr>
      <t>四</t>
    </r>
    <phoneticPr fontId="1" type="noConversion"/>
  </si>
  <si>
    <r>
      <rPr>
        <sz val="11"/>
        <rFont val="方正仿宋_GBK"/>
        <family val="4"/>
        <charset val="134"/>
      </rPr>
      <t>柳州市柳江区百朋镇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五九村高田屯</t>
    </r>
    <phoneticPr fontId="1" type="noConversion"/>
  </si>
  <si>
    <r>
      <rPr>
        <sz val="11"/>
        <rFont val="方正仿宋_GBK"/>
        <family val="4"/>
        <charset val="134"/>
      </rPr>
      <t>莲花公厕</t>
    </r>
  </si>
  <si>
    <r>
      <rPr>
        <sz val="11"/>
        <rFont val="方正仿宋_GBK"/>
        <family val="4"/>
        <charset val="134"/>
      </rPr>
      <t>新建莲花厕所</t>
    </r>
    <r>
      <rPr>
        <sz val="11"/>
        <rFont val="Times New Roman"/>
        <family val="1"/>
      </rPr>
      <t>110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</si>
  <si>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村民活动中心</t>
    </r>
  </si>
  <si>
    <r>
      <rPr>
        <sz val="11"/>
        <rFont val="方正仿宋_GBK"/>
        <family val="4"/>
        <charset val="134"/>
      </rPr>
      <t>新建活动中心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</si>
  <si>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更衣室</t>
    </r>
  </si>
  <si>
    <r>
      <rPr>
        <sz val="11"/>
        <rFont val="方正仿宋_GBK"/>
        <family val="4"/>
        <charset val="134"/>
      </rPr>
      <t>新建更衣室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</si>
  <si>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舞台</t>
    </r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</si>
  <si>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108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</si>
  <si>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部分建筑改造</t>
    </r>
  </si>
  <si>
    <r>
      <rPr>
        <sz val="11"/>
        <rFont val="方正仿宋_GBK"/>
        <family val="4"/>
        <charset val="134"/>
      </rPr>
      <t>建筑修缮、整治</t>
    </r>
    <r>
      <rPr>
        <sz val="11"/>
        <rFont val="Times New Roman"/>
        <family val="1"/>
      </rPr>
      <t>10000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</si>
  <si>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五</t>
    </r>
    <phoneticPr fontId="1" type="noConversion"/>
  </si>
  <si>
    <r>
      <rPr>
        <sz val="11"/>
        <rFont val="方正仿宋_GBK"/>
        <family val="4"/>
        <charset val="134"/>
      </rPr>
      <t>柳州市柳江区成团镇同乐村竹达屯</t>
    </r>
    <phoneticPr fontId="1" type="noConversion"/>
  </si>
  <si>
    <r>
      <rPr>
        <sz val="11"/>
        <rFont val="方正仿宋_GBK"/>
        <family val="4"/>
        <charset val="134"/>
      </rPr>
      <t>双面舞台</t>
    </r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</si>
  <si>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㎡双面舞台。</t>
    </r>
    <phoneticPr fontId="1" type="noConversion"/>
  </si>
  <si>
    <r>
      <rPr>
        <sz val="11"/>
        <rFont val="方正仿宋_GBK"/>
        <family val="4"/>
        <charset val="134"/>
      </rPr>
      <t>篝火广场</t>
    </r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</si>
  <si>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44</t>
    </r>
    <r>
      <rPr>
        <sz val="11"/>
        <rFont val="方正仿宋_GBK"/>
        <family val="4"/>
        <charset val="134"/>
      </rPr>
      <t>㎡篝火广场。</t>
    </r>
    <phoneticPr fontId="1" type="noConversion"/>
  </si>
  <si>
    <r>
      <rPr>
        <sz val="11"/>
        <rFont val="方正仿宋_GBK"/>
        <family val="4"/>
        <charset val="134"/>
      </rPr>
      <t>书吧</t>
    </r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</si>
  <si>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260</t>
    </r>
    <r>
      <rPr>
        <sz val="11"/>
        <rFont val="方正仿宋_GBK"/>
        <family val="4"/>
        <charset val="134"/>
      </rPr>
      <t>㎡书吧。</t>
    </r>
    <phoneticPr fontId="1" type="noConversion"/>
  </si>
  <si>
    <r>
      <rPr>
        <sz val="11"/>
        <rFont val="方正仿宋_GBK"/>
        <family val="4"/>
        <charset val="134"/>
      </rPr>
      <t>巷道整理</t>
    </r>
  </si>
  <si>
    <r>
      <rPr>
        <sz val="11"/>
        <rFont val="方正仿宋_GBK"/>
        <family val="4"/>
        <charset val="134"/>
      </rPr>
      <t>整理巷道约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</si>
  <si>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活动中心</t>
    </r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</si>
  <si>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1200</t>
    </r>
    <r>
      <rPr>
        <sz val="11"/>
        <rFont val="方正仿宋_GBK"/>
        <family val="4"/>
        <charset val="134"/>
      </rPr>
      <t>㎡活动中心。</t>
    </r>
    <phoneticPr fontId="1" type="noConversion"/>
  </si>
  <si>
    <r>
      <rPr>
        <sz val="11"/>
        <rFont val="方正仿宋_GBK"/>
        <family val="4"/>
        <charset val="134"/>
      </rPr>
      <t>六</t>
    </r>
    <phoneticPr fontId="1" type="noConversion"/>
  </si>
  <si>
    <r>
      <rPr>
        <sz val="11"/>
        <rFont val="方正仿宋_GBK"/>
        <family val="4"/>
        <charset val="134"/>
      </rPr>
      <t>柳州市柳江区进德镇白山村九旦屯</t>
    </r>
    <phoneticPr fontId="1" type="noConversion"/>
  </si>
  <si>
    <r>
      <rPr>
        <sz val="11"/>
        <rFont val="方正仿宋_GBK"/>
        <family val="4"/>
        <charset val="134"/>
      </rPr>
      <t>村史馆改造</t>
    </r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</si>
  <si>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385</t>
    </r>
    <r>
      <rPr>
        <sz val="11"/>
        <rFont val="方正仿宋_GBK"/>
        <family val="4"/>
        <charset val="134"/>
      </rPr>
      <t>㎡外立面改造。</t>
    </r>
    <phoneticPr fontId="1" type="noConversion"/>
  </si>
  <si>
    <r>
      <rPr>
        <sz val="11"/>
        <rFont val="方正仿宋_GBK"/>
        <family val="4"/>
        <charset val="134"/>
      </rPr>
      <t>彩虹桥</t>
    </r>
  </si>
  <si>
    <r>
      <rPr>
        <sz val="11"/>
        <rFont val="方正仿宋_GBK"/>
        <family val="4"/>
        <charset val="134"/>
      </rPr>
      <t>新建长</t>
    </r>
    <r>
      <rPr>
        <sz val="11"/>
        <rFont val="Times New Roman"/>
        <family val="1"/>
      </rPr>
      <t>13</t>
    </r>
    <r>
      <rPr>
        <sz val="11"/>
        <rFont val="方正仿宋_GBK"/>
        <family val="4"/>
        <charset val="134"/>
      </rPr>
      <t>米、宽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米（钢结构）。</t>
    </r>
    <phoneticPr fontId="1" type="noConversion"/>
  </si>
  <si>
    <r>
      <rPr>
        <sz val="11"/>
        <rFont val="方正仿宋_GBK"/>
        <family val="4"/>
        <charset val="134"/>
      </rPr>
      <t>彩蝶桥</t>
    </r>
  </si>
  <si>
    <r>
      <rPr>
        <sz val="11"/>
        <rFont val="方正仿宋_GBK"/>
        <family val="4"/>
        <charset val="134"/>
      </rPr>
      <t>荷花池亭廊</t>
    </r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</si>
  <si>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122</t>
    </r>
    <r>
      <rPr>
        <sz val="11"/>
        <rFont val="方正仿宋_GBK"/>
        <family val="4"/>
        <charset val="134"/>
      </rPr>
      <t>㎡荷花池亭廊。</t>
    </r>
    <phoneticPr fontId="1" type="noConversion"/>
  </si>
  <si>
    <r>
      <rPr>
        <sz val="11"/>
        <rFont val="方正仿宋_GBK"/>
        <family val="4"/>
        <charset val="134"/>
      </rPr>
      <t>九塘</t>
    </r>
  </si>
  <si>
    <r>
      <rPr>
        <sz val="11"/>
        <rFont val="方正仿宋_GBK"/>
        <family val="4"/>
        <charset val="134"/>
      </rPr>
      <t>新建九坐泉眼池塘。</t>
    </r>
    <phoneticPr fontId="1" type="noConversion"/>
  </si>
  <si>
    <r>
      <rPr>
        <sz val="11"/>
        <rFont val="方正仿宋_GBK"/>
        <family val="4"/>
        <charset val="134"/>
      </rPr>
      <t>景观水电安装</t>
    </r>
  </si>
  <si>
    <r>
      <rPr>
        <sz val="11"/>
        <rFont val="方正仿宋_GBK"/>
        <family val="4"/>
        <charset val="134"/>
      </rPr>
      <t>配电箱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台、电缆</t>
    </r>
    <r>
      <rPr>
        <sz val="11"/>
        <rFont val="Times New Roman"/>
        <family val="1"/>
      </rPr>
      <t>3188.92m</t>
    </r>
    <r>
      <rPr>
        <sz val="11"/>
        <rFont val="方正仿宋_GBK"/>
        <family val="4"/>
        <charset val="134"/>
      </rPr>
      <t>、灯</t>
    </r>
    <r>
      <rPr>
        <sz val="11"/>
        <rFont val="Times New Roman"/>
        <family val="1"/>
      </rPr>
      <t>104</t>
    </r>
    <r>
      <rPr>
        <sz val="11"/>
        <rFont val="方正仿宋_GBK"/>
        <family val="4"/>
        <charset val="134"/>
      </rPr>
      <t>套（其中球场灯</t>
    </r>
    <r>
      <rPr>
        <sz val="11"/>
        <rFont val="Times New Roman"/>
        <family val="1"/>
      </rPr>
      <t>12</t>
    </r>
    <r>
      <rPr>
        <sz val="11"/>
        <rFont val="方正仿宋_GBK"/>
        <family val="4"/>
        <charset val="134"/>
      </rPr>
      <t>套、庭院灯</t>
    </r>
    <r>
      <rPr>
        <sz val="11"/>
        <rFont val="Times New Roman"/>
        <family val="1"/>
      </rPr>
      <t>92</t>
    </r>
    <r>
      <rPr>
        <sz val="11"/>
        <rFont val="方正仿宋_GBK"/>
        <family val="4"/>
        <charset val="134"/>
      </rPr>
      <t>套）。</t>
    </r>
    <phoneticPr fontId="1" type="noConversion"/>
  </si>
  <si>
    <r>
      <rPr>
        <sz val="11"/>
        <rFont val="方正仿宋_GBK"/>
        <family val="4"/>
        <charset val="134"/>
      </rPr>
      <t>公厕</t>
    </r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</si>
  <si>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</t>
    </r>
    <r>
      <rPr>
        <sz val="11"/>
        <rFont val="Times New Roman"/>
        <family val="1"/>
      </rPr>
      <t>102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</si>
  <si>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173</t>
    </r>
    <r>
      <rPr>
        <sz val="11"/>
        <rFont val="方正仿宋_GBK"/>
        <family val="4"/>
        <charset val="134"/>
      </rPr>
      <t>㎡活动中心。</t>
    </r>
    <phoneticPr fontId="1" type="noConversion"/>
  </si>
  <si>
    <r>
      <rPr>
        <sz val="11"/>
        <rFont val="方正仿宋_GBK"/>
        <family val="4"/>
        <charset val="134"/>
      </rPr>
      <t>篮球场路面</t>
    </r>
  </si>
  <si>
    <r>
      <rPr>
        <sz val="11"/>
        <rFont val="方正仿宋_GBK"/>
        <family val="4"/>
        <charset val="134"/>
      </rPr>
      <t>篮球场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个（建筑面积</t>
    </r>
    <r>
      <rPr>
        <sz val="11"/>
        <rFont val="Times New Roman"/>
        <family val="1"/>
      </rPr>
      <t>743</t>
    </r>
    <r>
      <rPr>
        <sz val="11"/>
        <rFont val="方正仿宋_GBK"/>
        <family val="4"/>
        <charset val="134"/>
      </rPr>
      <t>㎡）。</t>
    </r>
    <phoneticPr fontId="1" type="noConversion"/>
  </si>
  <si>
    <r>
      <rPr>
        <sz val="11"/>
        <rFont val="方正仿宋_GBK"/>
        <family val="4"/>
        <charset val="134"/>
      </rPr>
      <t>七</t>
    </r>
    <phoneticPr fontId="1" type="noConversion"/>
  </si>
  <si>
    <r>
      <rPr>
        <sz val="11"/>
        <rFont val="方正仿宋_GBK"/>
        <family val="4"/>
        <charset val="134"/>
      </rPr>
      <t>柳州市柳江区成团镇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龙山村矮山屯</t>
    </r>
    <phoneticPr fontId="1" type="noConversion"/>
  </si>
  <si>
    <r>
      <rPr>
        <sz val="11"/>
        <rFont val="方正仿宋_GBK"/>
        <family val="4"/>
        <charset val="134"/>
      </rPr>
      <t>园林景观</t>
    </r>
    <r>
      <rPr>
        <sz val="11"/>
        <rFont val="Times New Roman"/>
        <family val="1"/>
      </rPr>
      <t>—</t>
    </r>
    <r>
      <rPr>
        <sz val="11"/>
        <rFont val="方正仿宋_GBK"/>
        <family val="4"/>
        <charset val="134"/>
      </rPr>
      <t>绿化</t>
    </r>
  </si>
  <si>
    <r>
      <rPr>
        <sz val="11"/>
        <rFont val="方正仿宋_GBK"/>
        <family val="4"/>
        <charset val="134"/>
      </rPr>
      <t>洋紫荆、八月桂、木芙蓉、月季、马尼拉草、垂柳、风铃木等。</t>
    </r>
    <phoneticPr fontId="1" type="noConversion"/>
  </si>
  <si>
    <r>
      <rPr>
        <sz val="11"/>
        <rFont val="方正仿宋_GBK"/>
        <family val="4"/>
        <charset val="134"/>
      </rPr>
      <t>园建</t>
    </r>
    <r>
      <rPr>
        <sz val="11"/>
        <rFont val="Times New Roman"/>
        <family val="1"/>
      </rPr>
      <t>—</t>
    </r>
    <r>
      <rPr>
        <sz val="11"/>
        <rFont val="方正仿宋_GBK"/>
        <family val="4"/>
        <charset val="134"/>
      </rPr>
      <t>园路园桥部分</t>
    </r>
  </si>
  <si>
    <r>
      <rPr>
        <sz val="11"/>
        <rFont val="方正仿宋_GBK"/>
        <family val="4"/>
        <charset val="134"/>
      </rPr>
      <t>场地铺装</t>
    </r>
    <r>
      <rPr>
        <sz val="11"/>
        <rFont val="Times New Roman"/>
        <family val="1"/>
      </rPr>
      <t>1534</t>
    </r>
    <r>
      <rPr>
        <sz val="11"/>
        <rFont val="方正仿宋_GBK"/>
        <family val="4"/>
        <charset val="134"/>
      </rPr>
      <t>㎡（含上山步道和景观平台）、挡土墙</t>
    </r>
    <r>
      <rPr>
        <sz val="11"/>
        <rFont val="Times New Roman"/>
        <family val="1"/>
      </rPr>
      <t>140m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</si>
  <si>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园林景观工程</t>
    </r>
  </si>
  <si>
    <r>
      <rPr>
        <sz val="11"/>
        <rFont val="方正仿宋_GBK"/>
        <family val="4"/>
        <charset val="134"/>
      </rPr>
      <t>砖砌花池树池</t>
    </r>
    <r>
      <rPr>
        <sz val="11"/>
        <rFont val="Times New Roman"/>
        <family val="1"/>
      </rPr>
      <t>208m</t>
    </r>
    <r>
      <rPr>
        <sz val="11"/>
        <rFont val="方正仿宋_GBK"/>
        <family val="4"/>
        <charset val="134"/>
      </rPr>
      <t>、蒙古黑花岗岩压顶</t>
    </r>
    <r>
      <rPr>
        <sz val="11"/>
        <rFont val="Times New Roman"/>
        <family val="1"/>
      </rPr>
      <t>72.80m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</si>
  <si>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公厕改造</t>
    </r>
  </si>
  <si>
    <r>
      <rPr>
        <sz val="11"/>
        <rFont val="方正仿宋_GBK"/>
        <family val="4"/>
        <charset val="134"/>
      </rPr>
      <t>改造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座公共厕所。</t>
    </r>
    <phoneticPr fontId="1" type="noConversion"/>
  </si>
  <si>
    <r>
      <rPr>
        <sz val="11"/>
        <rFont val="方正仿宋_GBK"/>
        <family val="4"/>
        <charset val="134"/>
      </rPr>
      <t>文化室</t>
    </r>
  </si>
  <si>
    <r>
      <rPr>
        <sz val="11"/>
        <rFont val="方正仿宋_GBK"/>
        <family val="4"/>
        <charset val="134"/>
      </rPr>
      <t>新建文化室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</si>
  <si>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园建部分</t>
    </r>
  </si>
  <si>
    <r>
      <rPr>
        <sz val="11"/>
        <rFont val="方正仿宋_GBK"/>
        <family val="4"/>
        <charset val="134"/>
      </rPr>
      <t>黑色鹅卵石铺装</t>
    </r>
    <r>
      <rPr>
        <sz val="11"/>
        <rFont val="Times New Roman"/>
        <family val="1"/>
      </rPr>
      <t>220</t>
    </r>
    <r>
      <rPr>
        <sz val="11"/>
        <rFont val="方正仿宋_GBK"/>
        <family val="4"/>
        <charset val="134"/>
      </rPr>
      <t>㎡、白色鹅卵石铺装</t>
    </r>
    <r>
      <rPr>
        <sz val="11"/>
        <rFont val="Times New Roman"/>
        <family val="1"/>
      </rPr>
      <t>336</t>
    </r>
    <r>
      <rPr>
        <sz val="11"/>
        <rFont val="方正仿宋_GBK"/>
        <family val="4"/>
        <charset val="134"/>
      </rPr>
      <t>㎡、黄色鹅卵石铺装</t>
    </r>
    <r>
      <rPr>
        <sz val="11"/>
        <rFont val="Times New Roman"/>
        <family val="1"/>
      </rPr>
      <t>68</t>
    </r>
    <r>
      <rPr>
        <sz val="11"/>
        <rFont val="方正仿宋_GBK"/>
        <family val="4"/>
        <charset val="134"/>
      </rPr>
      <t>㎡、新建</t>
    </r>
    <r>
      <rPr>
        <sz val="11"/>
        <rFont val="Times New Roman"/>
        <family val="1"/>
      </rPr>
      <t>500t</t>
    </r>
    <r>
      <rPr>
        <sz val="11"/>
        <rFont val="方正仿宋_GBK"/>
        <family val="4"/>
        <charset val="134"/>
      </rPr>
      <t>石砌驳岸。</t>
    </r>
    <phoneticPr fontId="1" type="noConversion"/>
  </si>
  <si>
    <r>
      <rPr>
        <sz val="11"/>
        <rFont val="方正仿宋_GBK"/>
        <family val="4"/>
        <charset val="134"/>
      </rPr>
      <t>廊亭</t>
    </r>
  </si>
  <si>
    <r>
      <rPr>
        <sz val="11"/>
        <rFont val="方正仿宋_GBK"/>
        <family val="4"/>
        <charset val="134"/>
      </rPr>
      <t>新建廊亭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</si>
  <si>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廊架</t>
    </r>
  </si>
  <si>
    <r>
      <rPr>
        <sz val="11"/>
        <rFont val="方正仿宋_GBK"/>
        <family val="4"/>
        <charset val="134"/>
      </rPr>
      <t>新建廊架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</si>
  <si>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八</t>
    </r>
    <phoneticPr fontId="1" type="noConversion"/>
  </si>
  <si>
    <r>
      <rPr>
        <sz val="11"/>
        <rFont val="方正仿宋_GBK"/>
        <family val="4"/>
        <charset val="134"/>
      </rPr>
      <t>柳州市融水县融水镇新安村小博屯</t>
    </r>
    <phoneticPr fontId="1" type="noConversion"/>
  </si>
  <si>
    <r>
      <rPr>
        <sz val="11"/>
        <rFont val="方正仿宋_GBK"/>
        <family val="4"/>
        <charset val="134"/>
      </rPr>
      <t>房屋修缮、改造、公共服务</t>
    </r>
  </si>
  <si>
    <r>
      <rPr>
        <sz val="11"/>
        <rFont val="方正仿宋_GBK"/>
        <family val="4"/>
        <charset val="134"/>
      </rPr>
      <t>对村庄内破旧房屋进行修缮以及改造、拆除旧房</t>
    </r>
    <r>
      <rPr>
        <sz val="11"/>
        <rFont val="Times New Roman"/>
        <family val="1"/>
      </rPr>
      <t>13</t>
    </r>
    <r>
      <rPr>
        <sz val="11"/>
        <rFont val="方正仿宋_GBK"/>
        <family val="4"/>
        <charset val="134"/>
      </rPr>
      <t>间、危房加固试点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栋、办理房屋不动产</t>
    </r>
    <r>
      <rPr>
        <sz val="11"/>
        <rFont val="Times New Roman"/>
        <family val="1"/>
      </rPr>
      <t>84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</si>
  <si>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环境整治</t>
    </r>
  </si>
  <si>
    <r>
      <rPr>
        <sz val="11"/>
        <rFont val="方正仿宋_GBK"/>
        <family val="4"/>
        <charset val="134"/>
      </rPr>
      <t>村口道路扩建及村民活动小广场约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平方。</t>
    </r>
    <phoneticPr fontId="1" type="noConversion"/>
  </si>
  <si>
    <r>
      <rPr>
        <sz val="11"/>
        <rFont val="方正仿宋_GBK"/>
        <family val="4"/>
        <charset val="134"/>
      </rPr>
      <t>排水系统改造</t>
    </r>
  </si>
  <si>
    <r>
      <rPr>
        <sz val="11"/>
        <rFont val="方正仿宋_GBK"/>
        <family val="4"/>
        <charset val="134"/>
      </rPr>
      <t>改造排水约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</si>
  <si>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地形测绘</t>
    </r>
  </si>
  <si>
    <t>开展规划前地形测绘。</t>
    <phoneticPr fontId="1" type="noConversion"/>
  </si>
  <si>
    <r>
      <rPr>
        <sz val="11"/>
        <rFont val="方正仿宋_GBK"/>
        <family val="4"/>
        <charset val="134"/>
      </rPr>
      <t>百香果园</t>
    </r>
  </si>
  <si>
    <r>
      <rPr>
        <sz val="11"/>
        <rFont val="方正仿宋_GBK"/>
        <family val="4"/>
        <charset val="134"/>
      </rPr>
      <t>基地生产路约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公里。</t>
    </r>
    <phoneticPr fontId="1" type="noConversion"/>
  </si>
  <si>
    <r>
      <rPr>
        <sz val="11"/>
        <rFont val="方正仿宋_GBK"/>
        <family val="4"/>
        <charset val="134"/>
      </rPr>
      <t>茶园</t>
    </r>
  </si>
  <si>
    <r>
      <rPr>
        <sz val="11"/>
        <rFont val="方正仿宋_GBK"/>
        <family val="4"/>
        <charset val="134"/>
      </rPr>
      <t>步道约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米、观光体验展示楼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</si>
  <si>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小龙虾基地</t>
    </r>
  </si>
  <si>
    <r>
      <rPr>
        <sz val="11"/>
        <rFont val="方正仿宋_GBK"/>
        <family val="4"/>
        <charset val="134"/>
      </rPr>
      <t>观光台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</si>
  <si>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九</t>
    </r>
    <phoneticPr fontId="1" type="noConversion"/>
  </si>
  <si>
    <r>
      <rPr>
        <sz val="11"/>
        <rFont val="方正仿宋_GBK"/>
        <family val="4"/>
        <charset val="134"/>
      </rPr>
      <t>桂林市阳朔县高田镇凤楼村历村</t>
    </r>
    <phoneticPr fontId="1" type="noConversion"/>
  </si>
  <si>
    <r>
      <rPr>
        <sz val="11"/>
        <rFont val="方正仿宋_GBK"/>
        <family val="4"/>
        <charset val="134"/>
      </rPr>
      <t>人行道建设</t>
    </r>
  </si>
  <si>
    <r>
      <rPr>
        <sz val="11"/>
        <rFont val="方正仿宋_GBK"/>
        <family val="4"/>
        <charset val="134"/>
      </rPr>
      <t>对主要道路新建人行道</t>
    </r>
    <r>
      <rPr>
        <sz val="11"/>
        <rFont val="Times New Roman"/>
        <family val="1"/>
      </rPr>
      <t>3.2</t>
    </r>
    <r>
      <rPr>
        <sz val="11"/>
        <rFont val="方正仿宋_GBK"/>
        <family val="4"/>
        <charset val="134"/>
      </rPr>
      <t>公里及路灯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盏安装。</t>
    </r>
    <phoneticPr fontId="1" type="noConversion"/>
  </si>
  <si>
    <r>
      <rPr>
        <sz val="11"/>
        <rFont val="方正仿宋_GBK"/>
        <family val="4"/>
        <charset val="134"/>
      </rPr>
      <t>房屋立面整治</t>
    </r>
  </si>
  <si>
    <r>
      <rPr>
        <sz val="11"/>
        <rFont val="方正仿宋_GBK"/>
        <family val="4"/>
        <charset val="134"/>
      </rPr>
      <t>对风貌较差的房屋立面</t>
    </r>
    <r>
      <rPr>
        <sz val="11"/>
        <rFont val="Times New Roman"/>
        <family val="1"/>
      </rPr>
      <t>140</t>
    </r>
    <r>
      <rPr>
        <sz val="11"/>
        <rFont val="方正仿宋_GBK"/>
        <family val="4"/>
        <charset val="134"/>
      </rPr>
      <t>栋进行整治。</t>
    </r>
    <phoneticPr fontId="1" type="noConversion"/>
  </si>
  <si>
    <r>
      <rPr>
        <sz val="11"/>
        <rFont val="方正仿宋_GBK"/>
        <family val="4"/>
        <charset val="134"/>
      </rPr>
      <t>道路改造</t>
    </r>
  </si>
  <si>
    <r>
      <rPr>
        <sz val="11"/>
        <rFont val="方正仿宋_GBK"/>
        <family val="4"/>
        <charset val="134"/>
      </rPr>
      <t>沿主要道路布置雨水管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公里、污水管</t>
    </r>
    <r>
      <rPr>
        <sz val="11"/>
        <rFont val="Times New Roman"/>
        <family val="1"/>
      </rPr>
      <t>1200</t>
    </r>
    <r>
      <rPr>
        <sz val="11"/>
        <rFont val="方正仿宋_GBK"/>
        <family val="4"/>
        <charset val="134"/>
      </rPr>
      <t>米等管网，铺设沥青路面约</t>
    </r>
    <r>
      <rPr>
        <sz val="11"/>
        <rFont val="Times New Roman"/>
        <family val="1"/>
      </rPr>
      <t>1.4</t>
    </r>
    <r>
      <rPr>
        <sz val="11"/>
        <rFont val="方正仿宋_GBK"/>
        <family val="4"/>
        <charset val="134"/>
      </rPr>
      <t>公里。</t>
    </r>
    <phoneticPr fontId="1" type="noConversion"/>
  </si>
  <si>
    <r>
      <rPr>
        <sz val="11"/>
        <rFont val="方正仿宋_GBK"/>
        <family val="4"/>
        <charset val="134"/>
      </rPr>
      <t>村道庭院景观节点建设</t>
    </r>
  </si>
  <si>
    <r>
      <rPr>
        <sz val="11"/>
        <rFont val="方正仿宋_GBK"/>
        <family val="4"/>
        <charset val="134"/>
      </rPr>
      <t>修建村庄主要道路</t>
    </r>
    <r>
      <rPr>
        <sz val="11"/>
        <rFont val="Times New Roman"/>
        <family val="1"/>
      </rPr>
      <t>1.5</t>
    </r>
    <r>
      <rPr>
        <sz val="11"/>
        <rFont val="方正仿宋_GBK"/>
        <family val="4"/>
        <charset val="134"/>
      </rPr>
      <t>公里、庭院建设约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平方米及沿线景观节点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处约</t>
    </r>
    <r>
      <rPr>
        <sz val="11"/>
        <rFont val="Times New Roman"/>
        <family val="1"/>
      </rPr>
      <t>16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</si>
  <si>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停车场</t>
    </r>
  </si>
  <si>
    <r>
      <rPr>
        <sz val="11"/>
        <rFont val="方正仿宋_GBK"/>
        <family val="4"/>
        <charset val="134"/>
      </rPr>
      <t>新建停车场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</si>
  <si>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人饮工程建设</t>
    </r>
  </si>
  <si>
    <r>
      <rPr>
        <sz val="11"/>
        <rFont val="方正仿宋_GBK"/>
        <family val="4"/>
        <charset val="134"/>
      </rPr>
      <t>生态田园</t>
    </r>
  </si>
  <si>
    <r>
      <rPr>
        <sz val="11"/>
        <rFont val="方正仿宋_GBK"/>
        <family val="4"/>
        <charset val="134"/>
      </rPr>
      <t>发展参与互动型生态田园约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</si>
  <si>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十</t>
    </r>
    <phoneticPr fontId="1" type="noConversion"/>
  </si>
  <si>
    <r>
      <rPr>
        <sz val="11"/>
        <rFont val="方正仿宋_GBK"/>
        <family val="4"/>
        <charset val="134"/>
      </rPr>
      <t>桂林市阳朔县阳朔镇朝隆村</t>
    </r>
    <phoneticPr fontId="1" type="noConversion"/>
  </si>
  <si>
    <r>
      <rPr>
        <sz val="11"/>
        <rFont val="方正仿宋_GBK"/>
        <family val="4"/>
        <charset val="134"/>
      </rPr>
      <t>对风貌较差的房屋立面进行整治</t>
    </r>
    <r>
      <rPr>
        <sz val="11"/>
        <rFont val="Times New Roman"/>
        <family val="1"/>
      </rPr>
      <t>35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</si>
  <si>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庭院美化</t>
    </r>
  </si>
  <si>
    <r>
      <rPr>
        <sz val="11"/>
        <rFont val="方正仿宋_GBK"/>
        <family val="4"/>
        <charset val="134"/>
      </rPr>
      <t>对房前屋后的庭院进行改造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户，</t>
    </r>
    <r>
      <rPr>
        <sz val="11"/>
        <rFont val="Times New Roman"/>
        <family val="1"/>
      </rPr>
      <t>4000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</si>
  <si>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景观节点建设</t>
    </r>
  </si>
  <si>
    <r>
      <rPr>
        <sz val="11"/>
        <rFont val="方正仿宋_GBK"/>
        <family val="4"/>
        <charset val="134"/>
      </rPr>
      <t>在村庄主要道路沿线打造景观节点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处约</t>
    </r>
    <r>
      <rPr>
        <sz val="11"/>
        <rFont val="Times New Roman"/>
        <family val="1"/>
      </rPr>
      <t>900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</si>
  <si>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完善基础设施建设</t>
    </r>
  </si>
  <si>
    <r>
      <rPr>
        <sz val="11"/>
        <rFont val="方正仿宋_GBK"/>
        <family val="4"/>
        <charset val="134"/>
      </rPr>
      <t>道路改造</t>
    </r>
    <r>
      <rPr>
        <sz val="11"/>
        <rFont val="Times New Roman"/>
        <family val="1"/>
      </rPr>
      <t>1400m</t>
    </r>
    <r>
      <rPr>
        <sz val="11"/>
        <rFont val="方正仿宋_GBK"/>
        <family val="4"/>
        <charset val="134"/>
      </rPr>
      <t>，停车场建设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㎡，污水管网建设</t>
    </r>
    <r>
      <rPr>
        <sz val="11"/>
        <rFont val="Times New Roman"/>
        <family val="1"/>
      </rPr>
      <t>900m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</si>
  <si>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十一</t>
    </r>
    <phoneticPr fontId="1" type="noConversion"/>
  </si>
  <si>
    <r>
      <rPr>
        <sz val="11"/>
        <rFont val="方正仿宋_GBK"/>
        <family val="4"/>
        <charset val="134"/>
      </rPr>
      <t>桂林市阳朔县阳朔镇朝阳村</t>
    </r>
    <phoneticPr fontId="1" type="noConversion"/>
  </si>
  <si>
    <r>
      <rPr>
        <sz val="11"/>
        <rFont val="方正仿宋_GBK"/>
        <family val="4"/>
        <charset val="134"/>
      </rPr>
      <t>对风貌较差的房屋立面进行整治</t>
    </r>
    <r>
      <rPr>
        <sz val="11"/>
        <rFont val="Times New Roman"/>
        <family val="1"/>
      </rPr>
      <t>120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</si>
  <si>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在村庄主要道路沿线打造景观节点</t>
    </r>
    <r>
      <rPr>
        <sz val="11"/>
        <rFont val="Times New Roman"/>
        <family val="1"/>
      </rPr>
      <t>9</t>
    </r>
    <r>
      <rPr>
        <sz val="11"/>
        <rFont val="方正仿宋_GBK"/>
        <family val="4"/>
        <charset val="134"/>
      </rPr>
      <t>处约</t>
    </r>
    <r>
      <rPr>
        <sz val="11"/>
        <rFont val="Times New Roman"/>
        <family val="1"/>
      </rPr>
      <t>3500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</si>
  <si>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生态农业旅游</t>
    </r>
  </si>
  <si>
    <r>
      <rPr>
        <sz val="11"/>
        <rFont val="方正仿宋_GBK"/>
        <family val="4"/>
        <charset val="134"/>
      </rPr>
      <t>农业旅游休闲步道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</si>
  <si>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十二</t>
    </r>
    <phoneticPr fontId="1" type="noConversion"/>
  </si>
  <si>
    <r>
      <rPr>
        <sz val="11"/>
        <rFont val="方正仿宋_GBK"/>
        <family val="4"/>
        <charset val="134"/>
      </rPr>
      <t>桂林市阳朔县阳朔镇矮山村鸡窝渡村</t>
    </r>
    <phoneticPr fontId="1" type="noConversion"/>
  </si>
  <si>
    <r>
      <rPr>
        <sz val="11"/>
        <rFont val="方正仿宋_GBK"/>
        <family val="4"/>
        <charset val="134"/>
      </rPr>
      <t>对风貌较差的房屋立面</t>
    </r>
    <r>
      <rPr>
        <sz val="11"/>
        <rFont val="Times New Roman"/>
        <family val="1"/>
      </rPr>
      <t>140</t>
    </r>
    <r>
      <rPr>
        <sz val="11"/>
        <rFont val="方正仿宋_GBK"/>
        <family val="4"/>
        <charset val="134"/>
      </rPr>
      <t>余栋进行整治。</t>
    </r>
    <phoneticPr fontId="1" type="noConversion"/>
  </si>
  <si>
    <t>对房前屋后的庭院进行改造。</t>
    <phoneticPr fontId="1" type="noConversion"/>
  </si>
  <si>
    <r>
      <rPr>
        <sz val="11"/>
        <rFont val="方正仿宋_GBK"/>
        <family val="4"/>
        <charset val="134"/>
      </rPr>
      <t>在村庄主要道路沿线打造景观节点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处约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</si>
  <si>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休闲旅游步道及栈道</t>
    </r>
  </si>
  <si>
    <r>
      <rPr>
        <sz val="11"/>
        <rFont val="方正仿宋_GBK"/>
        <family val="4"/>
        <charset val="134"/>
      </rPr>
      <t>修建田野木栈道</t>
    </r>
    <r>
      <rPr>
        <sz val="11"/>
        <rFont val="Times New Roman"/>
        <family val="1"/>
      </rPr>
      <t>230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</si>
  <si>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村内道路建设</t>
    </r>
  </si>
  <si>
    <r>
      <rPr>
        <sz val="11"/>
        <rFont val="方正仿宋_GBK"/>
        <family val="4"/>
        <charset val="134"/>
      </rPr>
      <t>村内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米左右沥青主要道路。</t>
    </r>
    <phoneticPr fontId="1" type="noConversion"/>
  </si>
  <si>
    <r>
      <rPr>
        <sz val="11"/>
        <rFont val="方正仿宋_GBK"/>
        <family val="4"/>
        <charset val="134"/>
      </rPr>
      <t>十三</t>
    </r>
    <phoneticPr fontId="1" type="noConversion"/>
  </si>
  <si>
    <r>
      <rPr>
        <sz val="11"/>
        <rFont val="方正仿宋_GBK"/>
        <family val="4"/>
        <charset val="134"/>
      </rPr>
      <t>桂林市兴安县湘漓镇花桥村打渔村</t>
    </r>
    <phoneticPr fontId="1" type="noConversion"/>
  </si>
  <si>
    <r>
      <rPr>
        <sz val="11"/>
        <rFont val="方正仿宋_GBK"/>
        <family val="4"/>
        <charset val="134"/>
      </rPr>
      <t>立面改造项目</t>
    </r>
  </si>
  <si>
    <r>
      <rPr>
        <sz val="11"/>
        <rFont val="方正仿宋_GBK"/>
        <family val="4"/>
        <charset val="134"/>
      </rPr>
      <t>村民房屋立面提升改造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</si>
  <si>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沿江道路提升改造项目</t>
    </r>
  </si>
  <si>
    <r>
      <rPr>
        <sz val="11"/>
        <rFont val="方正仿宋_GBK"/>
        <family val="4"/>
        <charset val="134"/>
      </rPr>
      <t>道路提升改造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</si>
  <si>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公共厕所</t>
    </r>
  </si>
  <si>
    <r>
      <rPr>
        <sz val="11"/>
        <rFont val="方正仿宋_GBK"/>
        <family val="4"/>
        <charset val="134"/>
      </rPr>
      <t>三星级公共厕所建设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</si>
  <si>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亮化绿化美化</t>
    </r>
  </si>
  <si>
    <r>
      <rPr>
        <sz val="11"/>
        <rFont val="方正仿宋_GBK"/>
        <family val="4"/>
        <charset val="134"/>
      </rPr>
      <t>安装路灯</t>
    </r>
    <r>
      <rPr>
        <sz val="11"/>
        <rFont val="Times New Roman"/>
        <family val="1"/>
      </rPr>
      <t>45</t>
    </r>
    <r>
      <rPr>
        <sz val="11"/>
        <rFont val="方正仿宋_GBK"/>
        <family val="4"/>
        <charset val="134"/>
      </rPr>
      <t>杆、建绿化带</t>
    </r>
    <r>
      <rPr>
        <sz val="11"/>
        <rFont val="Times New Roman"/>
        <family val="1"/>
      </rPr>
      <t>4100</t>
    </r>
    <r>
      <rPr>
        <sz val="11"/>
        <rFont val="方正仿宋_GBK"/>
        <family val="4"/>
        <charset val="134"/>
      </rPr>
      <t>㎡、种植白果树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棵等。</t>
    </r>
    <phoneticPr fontId="1" type="noConversion"/>
  </si>
  <si>
    <r>
      <rPr>
        <sz val="11"/>
        <rFont val="方正仿宋_GBK"/>
        <family val="4"/>
        <charset val="134"/>
      </rPr>
      <t>十四</t>
    </r>
    <phoneticPr fontId="1" type="noConversion"/>
  </si>
  <si>
    <r>
      <rPr>
        <sz val="11"/>
        <rFont val="方正仿宋_GBK"/>
        <family val="4"/>
        <charset val="134"/>
      </rPr>
      <t>桂林市兴安县兴安镇三桂村东村屯</t>
    </r>
    <phoneticPr fontId="1" type="noConversion"/>
  </si>
  <si>
    <r>
      <rPr>
        <sz val="11"/>
        <rFont val="方正仿宋_GBK"/>
        <family val="4"/>
        <charset val="134"/>
      </rPr>
      <t>东村污水处理项目</t>
    </r>
  </si>
  <si>
    <r>
      <rPr>
        <sz val="11"/>
        <rFont val="方正仿宋_GBK"/>
        <family val="4"/>
        <charset val="134"/>
      </rPr>
      <t>铺设污水管道</t>
    </r>
    <r>
      <rPr>
        <sz val="11"/>
        <rFont val="Times New Roman"/>
        <family val="1"/>
      </rPr>
      <t>2450m</t>
    </r>
    <r>
      <rPr>
        <sz val="11"/>
        <rFont val="方正仿宋_GBK"/>
        <family val="4"/>
        <charset val="134"/>
      </rPr>
      <t>；改造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座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吨级一体化污水处理池。</t>
    </r>
  </si>
  <si>
    <r>
      <rPr>
        <sz val="11"/>
        <rFont val="方正仿宋_GBK"/>
        <family val="4"/>
        <charset val="134"/>
      </rPr>
      <t>兴安县兴安镇三桂村委东村美丽乡村基础设施建设项目</t>
    </r>
  </si>
  <si>
    <r>
      <rPr>
        <sz val="11"/>
        <rFont val="方正仿宋_GBK"/>
        <family val="4"/>
        <charset val="134"/>
      </rPr>
      <t>村内道路硬化</t>
    </r>
    <r>
      <rPr>
        <sz val="11"/>
        <rFont val="Times New Roman"/>
        <family val="1"/>
      </rPr>
      <t>1300</t>
    </r>
    <r>
      <rPr>
        <sz val="11"/>
        <rFont val="方正仿宋_GBK"/>
        <family val="4"/>
        <charset val="134"/>
      </rPr>
      <t>㎡；篮球场一座；</t>
    </r>
    <r>
      <rPr>
        <sz val="11"/>
        <rFont val="Times New Roman"/>
        <family val="1"/>
      </rPr>
      <t>480</t>
    </r>
    <r>
      <rPr>
        <sz val="11"/>
        <rFont val="方正仿宋_GBK"/>
        <family val="4"/>
        <charset val="134"/>
      </rPr>
      <t>㎡生态停车场；青石板村内道路</t>
    </r>
    <r>
      <rPr>
        <sz val="11"/>
        <rFont val="Times New Roman"/>
        <family val="1"/>
      </rPr>
      <t>700</t>
    </r>
    <r>
      <rPr>
        <sz val="11"/>
        <rFont val="方正仿宋_GBK"/>
        <family val="4"/>
        <charset val="134"/>
      </rPr>
      <t>㎡，村内绿化种植乔木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余株、草皮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㎡。</t>
    </r>
  </si>
  <si>
    <r>
      <rPr>
        <sz val="11"/>
        <rFont val="方正仿宋_GBK"/>
        <family val="4"/>
        <charset val="134"/>
      </rPr>
      <t>旅游厕所</t>
    </r>
  </si>
  <si>
    <r>
      <rPr>
        <sz val="11"/>
        <rFont val="方正仿宋_GBK"/>
        <family val="4"/>
        <charset val="134"/>
      </rPr>
      <t>新建一座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㎡三星级旅游厕所及附属设施。</t>
    </r>
  </si>
  <si>
    <r>
      <rPr>
        <sz val="11"/>
        <rFont val="方正仿宋_GBK"/>
        <family val="4"/>
        <charset val="134"/>
      </rPr>
      <t>灵渠陡军文化村落东村风貌改造一期</t>
    </r>
  </si>
  <si>
    <r>
      <rPr>
        <sz val="11"/>
        <rFont val="方正仿宋_GBK"/>
        <family val="4"/>
        <charset val="134"/>
      </rPr>
      <t>新建陡军文化体验渠道</t>
    </r>
    <r>
      <rPr>
        <sz val="11"/>
        <rFont val="Times New Roman"/>
        <family val="1"/>
      </rPr>
      <t>200m</t>
    </r>
    <r>
      <rPr>
        <sz val="11"/>
        <rFont val="方正仿宋_GBK"/>
        <family val="4"/>
        <charset val="134"/>
      </rPr>
      <t>；铺装特色人行步道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㎡；观景台一座；整理绿化用地</t>
    </r>
    <r>
      <rPr>
        <sz val="11"/>
        <rFont val="Times New Roman"/>
        <family val="1"/>
      </rPr>
      <t>1600</t>
    </r>
    <r>
      <rPr>
        <sz val="11"/>
        <rFont val="方正仿宋_GBK"/>
        <family val="4"/>
        <charset val="134"/>
      </rPr>
      <t>㎡；种植大小乔木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余竹；种植草皮</t>
    </r>
    <r>
      <rPr>
        <sz val="11"/>
        <rFont val="Times New Roman"/>
        <family val="1"/>
      </rPr>
      <t>1700</t>
    </r>
    <r>
      <rPr>
        <sz val="11"/>
        <rFont val="方正仿宋_GBK"/>
        <family val="4"/>
        <charset val="134"/>
      </rPr>
      <t>㎡。</t>
    </r>
  </si>
  <si>
    <t>埋设季宿颜将军三兄弟结拜雕塑的底座。</t>
    <phoneticPr fontId="1" type="noConversion"/>
  </si>
  <si>
    <r>
      <rPr>
        <sz val="11"/>
        <rFont val="方正仿宋_GBK"/>
        <family val="4"/>
        <charset val="134"/>
      </rPr>
      <t>十五</t>
    </r>
    <phoneticPr fontId="1" type="noConversion"/>
  </si>
  <si>
    <r>
      <rPr>
        <sz val="11"/>
        <rFont val="方正仿宋_GBK"/>
        <family val="4"/>
        <charset val="134"/>
      </rPr>
      <t>桂林市兴安县崔家乡高泽村高泽圩村</t>
    </r>
    <phoneticPr fontId="1" type="noConversion"/>
  </si>
  <si>
    <r>
      <rPr>
        <sz val="11"/>
        <rFont val="方正仿宋_GBK"/>
        <family val="4"/>
        <charset val="134"/>
      </rPr>
      <t>进村门楼</t>
    </r>
  </si>
  <si>
    <t>建设进村门楼一座。</t>
    <phoneticPr fontId="1" type="noConversion"/>
  </si>
  <si>
    <r>
      <rPr>
        <sz val="11"/>
        <rFont val="方正仿宋_GBK"/>
        <family val="4"/>
        <charset val="134"/>
      </rPr>
      <t>环境污水治理项目</t>
    </r>
  </si>
  <si>
    <r>
      <rPr>
        <sz val="11"/>
        <rFont val="方正仿宋_GBK"/>
        <family val="4"/>
        <charset val="134"/>
      </rPr>
      <t>污水处理设施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个、污水管网铺设</t>
    </r>
    <r>
      <rPr>
        <sz val="11"/>
        <rFont val="Times New Roman"/>
        <family val="1"/>
      </rPr>
      <t>2800</t>
    </r>
    <r>
      <rPr>
        <sz val="11"/>
        <rFont val="方正仿宋_GBK"/>
        <family val="4"/>
        <charset val="134"/>
      </rPr>
      <t>米等。</t>
    </r>
    <phoneticPr fontId="1" type="noConversion"/>
  </si>
  <si>
    <r>
      <rPr>
        <sz val="11"/>
        <rFont val="方正仿宋_GBK"/>
        <family val="4"/>
        <charset val="134"/>
      </rPr>
      <t>村内道路工程</t>
    </r>
  </si>
  <si>
    <r>
      <rPr>
        <sz val="11"/>
        <rFont val="方正仿宋_GBK"/>
        <family val="4"/>
        <charset val="134"/>
      </rPr>
      <t>整修内部街巷、损毁路面整修</t>
    </r>
    <r>
      <rPr>
        <sz val="11"/>
        <rFont val="Times New Roman"/>
        <family val="1"/>
      </rPr>
      <t>3000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</si>
  <si>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进村道路维修改造</t>
    </r>
  </si>
  <si>
    <r>
      <rPr>
        <sz val="11"/>
        <rFont val="方正仿宋_GBK"/>
        <family val="4"/>
        <charset val="134"/>
      </rPr>
      <t>铺设沥青路面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</si>
  <si>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古树保护</t>
    </r>
  </si>
  <si>
    <r>
      <rPr>
        <sz val="11"/>
        <rFont val="方正仿宋_GBK"/>
        <family val="4"/>
        <charset val="134"/>
      </rPr>
      <t>对村内古树进行挂牌保护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棵。</t>
    </r>
    <phoneticPr fontId="1" type="noConversion"/>
  </si>
  <si>
    <r>
      <rPr>
        <sz val="11"/>
        <rFont val="方正仿宋_GBK"/>
        <family val="4"/>
        <charset val="134"/>
      </rPr>
      <t>拆除猪牛栏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处，整治排水沟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米，清淤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米。</t>
    </r>
  </si>
  <si>
    <t>公厕一座。</t>
    <phoneticPr fontId="1" type="noConversion"/>
  </si>
  <si>
    <r>
      <rPr>
        <sz val="11"/>
        <rFont val="方正仿宋_GBK"/>
        <family val="4"/>
        <charset val="134"/>
      </rPr>
      <t>历史建筑立面修复，不协调建筑立面改善</t>
    </r>
    <r>
      <rPr>
        <sz val="11"/>
        <rFont val="Times New Roman"/>
        <family val="1"/>
      </rPr>
      <t>26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</si>
  <si>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水稻种植面积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亩；生产加工厂房面积</t>
    </r>
    <r>
      <rPr>
        <sz val="11"/>
        <rFont val="Times New Roman"/>
        <family val="1"/>
      </rPr>
      <t>8</t>
    </r>
    <r>
      <rPr>
        <sz val="11"/>
        <rFont val="方正仿宋_GBK"/>
        <family val="4"/>
        <charset val="134"/>
      </rPr>
      <t>亩、建设日加工大米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吨的生产线一条。</t>
    </r>
  </si>
  <si>
    <r>
      <rPr>
        <sz val="11"/>
        <rFont val="方正仿宋_GBK"/>
        <family val="4"/>
        <charset val="134"/>
      </rPr>
      <t>十六</t>
    </r>
    <phoneticPr fontId="1" type="noConversion"/>
  </si>
  <si>
    <r>
      <rPr>
        <sz val="11"/>
        <rFont val="方正仿宋_GBK"/>
        <family val="4"/>
        <charset val="134"/>
      </rPr>
      <t>桂林市永福县罗锦镇崇山村崇山屯</t>
    </r>
    <phoneticPr fontId="1" type="noConversion"/>
  </si>
  <si>
    <r>
      <t>16</t>
    </r>
    <r>
      <rPr>
        <sz val="11"/>
        <rFont val="方正仿宋_GBK"/>
        <family val="4"/>
        <charset val="134"/>
      </rPr>
      <t>户古名居修缮。</t>
    </r>
    <phoneticPr fontId="1" type="noConversion"/>
  </si>
  <si>
    <r>
      <rPr>
        <sz val="11"/>
        <rFont val="方正仿宋_GBK"/>
        <family val="4"/>
        <charset val="134"/>
      </rPr>
      <t>六角亭、长廊、四角亭</t>
    </r>
    <r>
      <rPr>
        <sz val="11"/>
        <rFont val="Times New Roman"/>
        <family val="1"/>
      </rPr>
      <t>39</t>
    </r>
    <r>
      <rPr>
        <sz val="11"/>
        <rFont val="方正仿宋_GBK"/>
        <family val="4"/>
        <charset val="134"/>
      </rPr>
      <t>万元，场地给排水</t>
    </r>
    <r>
      <rPr>
        <sz val="11"/>
        <rFont val="Times New Roman"/>
        <family val="1"/>
      </rPr>
      <t>7</t>
    </r>
    <r>
      <rPr>
        <sz val="11"/>
        <rFont val="方正仿宋_GBK"/>
        <family val="4"/>
        <charset val="134"/>
      </rPr>
      <t>万元、景观照明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万元，水车两架</t>
    </r>
    <r>
      <rPr>
        <sz val="11"/>
        <rFont val="Times New Roman"/>
        <family val="1"/>
      </rPr>
      <t>15.7</t>
    </r>
    <r>
      <rPr>
        <sz val="11"/>
        <rFont val="方正仿宋_GBK"/>
        <family val="4"/>
        <charset val="134"/>
      </rPr>
      <t>万元，护岸</t>
    </r>
    <r>
      <rPr>
        <sz val="11"/>
        <rFont val="Times New Roman"/>
        <family val="1"/>
      </rPr>
      <t>150</t>
    </r>
    <r>
      <rPr>
        <sz val="11"/>
        <rFont val="方正仿宋_GBK"/>
        <family val="4"/>
        <charset val="134"/>
      </rPr>
      <t>米、挡水坝、景观小品</t>
    </r>
    <r>
      <rPr>
        <sz val="11"/>
        <rFont val="Times New Roman"/>
        <family val="1"/>
      </rPr>
      <t>49</t>
    </r>
    <r>
      <rPr>
        <sz val="11"/>
        <rFont val="方正仿宋_GBK"/>
        <family val="4"/>
        <charset val="134"/>
      </rPr>
      <t>万元，绿化</t>
    </r>
    <r>
      <rPr>
        <sz val="11"/>
        <rFont val="Times New Roman"/>
        <family val="1"/>
      </rPr>
      <t>2380</t>
    </r>
    <r>
      <rPr>
        <sz val="11"/>
        <rFont val="方正仿宋_GBK"/>
        <family val="4"/>
        <charset val="134"/>
      </rPr>
      <t>平方米</t>
    </r>
    <r>
      <rPr>
        <sz val="11"/>
        <rFont val="Times New Roman"/>
        <family val="1"/>
      </rPr>
      <t>49.7</t>
    </r>
    <r>
      <rPr>
        <sz val="11"/>
        <rFont val="方正仿宋_GBK"/>
        <family val="4"/>
        <charset val="134"/>
      </rPr>
      <t>万元，</t>
    </r>
    <r>
      <rPr>
        <sz val="11"/>
        <rFont val="Times New Roman"/>
        <family val="1"/>
      </rPr>
      <t>14</t>
    </r>
    <r>
      <rPr>
        <sz val="11"/>
        <rFont val="方正仿宋_GBK"/>
        <family val="4"/>
        <charset val="134"/>
      </rPr>
      <t>个生态停车位</t>
    </r>
    <r>
      <rPr>
        <sz val="11"/>
        <rFont val="Times New Roman"/>
        <family val="1"/>
      </rPr>
      <t>18</t>
    </r>
    <r>
      <rPr>
        <sz val="11"/>
        <rFont val="方正仿宋_GBK"/>
        <family val="4"/>
        <charset val="134"/>
      </rPr>
      <t>万元，广场园路铺装</t>
    </r>
    <r>
      <rPr>
        <sz val="11"/>
        <rFont val="Times New Roman"/>
        <family val="1"/>
      </rPr>
      <t>(</t>
    </r>
    <r>
      <rPr>
        <sz val="11"/>
        <rFont val="方正仿宋_GBK"/>
        <family val="4"/>
        <charset val="134"/>
      </rPr>
      <t>园路</t>
    </r>
    <r>
      <rPr>
        <sz val="11"/>
        <rFont val="Times New Roman"/>
        <family val="1"/>
      </rPr>
      <t>150</t>
    </r>
    <r>
      <rPr>
        <sz val="11"/>
        <rFont val="方正仿宋_GBK"/>
        <family val="4"/>
        <charset val="134"/>
      </rPr>
      <t>米、铺装</t>
    </r>
    <r>
      <rPr>
        <sz val="11"/>
        <rFont val="Times New Roman"/>
        <family val="1"/>
      </rPr>
      <t>1300</t>
    </r>
    <r>
      <rPr>
        <sz val="11"/>
        <rFont val="方正仿宋_GBK"/>
        <family val="4"/>
        <charset val="134"/>
      </rPr>
      <t>平方米）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万元。</t>
    </r>
    <phoneticPr fontId="1" type="noConversion"/>
  </si>
  <si>
    <r>
      <rPr>
        <sz val="11"/>
        <rFont val="方正仿宋_GBK"/>
        <family val="4"/>
        <charset val="134"/>
      </rPr>
      <t>建设一个</t>
    </r>
    <r>
      <rPr>
        <sz val="11"/>
        <rFont val="Times New Roman"/>
        <family val="1"/>
      </rPr>
      <t>3A</t>
    </r>
    <r>
      <rPr>
        <sz val="11"/>
        <rFont val="方正仿宋_GBK"/>
        <family val="4"/>
        <charset val="134"/>
      </rPr>
      <t>级公厕，占地</t>
    </r>
    <r>
      <rPr>
        <sz val="11"/>
        <rFont val="Times New Roman"/>
        <family val="1"/>
      </rPr>
      <t>124.4</t>
    </r>
    <r>
      <rPr>
        <sz val="11"/>
        <rFont val="方正仿宋_GBK"/>
        <family val="4"/>
        <charset val="134"/>
      </rPr>
      <t>平方米，包含管网及化粪池。</t>
    </r>
    <phoneticPr fontId="1" type="noConversion"/>
  </si>
  <si>
    <r>
      <rPr>
        <sz val="11"/>
        <rFont val="方正仿宋_GBK"/>
        <family val="4"/>
        <charset val="134"/>
      </rPr>
      <t>崇山新村活动广场、球场等文体设施、公共服务中心</t>
    </r>
  </si>
  <si>
    <t>建设村民服务中心一座，篮球场一座，活动广场一座。</t>
    <phoneticPr fontId="1" type="noConversion"/>
  </si>
  <si>
    <r>
      <rPr>
        <sz val="11"/>
        <rFont val="方正仿宋_GBK"/>
        <family val="4"/>
        <charset val="134"/>
      </rPr>
      <t>十七</t>
    </r>
    <phoneticPr fontId="1" type="noConversion"/>
  </si>
  <si>
    <r>
      <rPr>
        <sz val="11"/>
        <rFont val="方正仿宋_GBK"/>
        <family val="4"/>
        <charset val="134"/>
      </rPr>
      <t>梧州市岑溪市安平镇富宁村富宁屯</t>
    </r>
    <phoneticPr fontId="1" type="noConversion"/>
  </si>
  <si>
    <r>
      <rPr>
        <sz val="11"/>
        <rFont val="方正仿宋_GBK"/>
        <family val="4"/>
        <charset val="134"/>
      </rPr>
      <t>房屋外立面改造工程</t>
    </r>
  </si>
  <si>
    <r>
      <rPr>
        <sz val="11"/>
        <rFont val="方正仿宋_GBK"/>
        <family val="4"/>
        <charset val="134"/>
      </rPr>
      <t>对</t>
    </r>
    <r>
      <rPr>
        <sz val="11"/>
        <rFont val="Times New Roman"/>
        <family val="1"/>
      </rPr>
      <t>70</t>
    </r>
    <r>
      <rPr>
        <sz val="11"/>
        <rFont val="方正仿宋_GBK"/>
        <family val="4"/>
        <charset val="134"/>
      </rPr>
      <t>间民房进行岭南风格外立面改造。</t>
    </r>
  </si>
  <si>
    <r>
      <rPr>
        <sz val="11"/>
        <rFont val="方正仿宋_GBK"/>
        <family val="4"/>
        <charset val="134"/>
      </rPr>
      <t>主干道房屋两旁改造工程</t>
    </r>
  </si>
  <si>
    <r>
      <rPr>
        <sz val="11"/>
        <rFont val="方正仿宋_GBK"/>
        <family val="4"/>
        <charset val="134"/>
      </rPr>
      <t>对主干道（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公里）两旁房屋进行屋前绿化建设、弱电管线整改、排水沟建设、安装路灯约</t>
    </r>
    <r>
      <rPr>
        <sz val="11"/>
        <rFont val="Times New Roman"/>
        <family val="1"/>
      </rPr>
      <t>25</t>
    </r>
    <r>
      <rPr>
        <sz val="11"/>
        <rFont val="方正仿宋_GBK"/>
        <family val="4"/>
        <charset val="134"/>
      </rPr>
      <t>杆。</t>
    </r>
  </si>
  <si>
    <r>
      <rPr>
        <sz val="11"/>
        <rFont val="方正仿宋_GBK"/>
        <family val="4"/>
        <charset val="134"/>
      </rPr>
      <t>景节点打造工程</t>
    </r>
  </si>
  <si>
    <r>
      <rPr>
        <sz val="11"/>
        <rFont val="方正仿宋_GBK"/>
        <family val="4"/>
        <charset val="134"/>
      </rPr>
      <t>在村主干道进行绿化彩化建设，打造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个以上特色景节点及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三微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改造。</t>
    </r>
    <phoneticPr fontId="1" type="noConversion"/>
  </si>
  <si>
    <r>
      <rPr>
        <sz val="11"/>
        <rFont val="方正仿宋_GBK"/>
        <family val="4"/>
        <charset val="134"/>
      </rPr>
      <t>村史馆建设工程</t>
    </r>
  </si>
  <si>
    <r>
      <rPr>
        <sz val="11"/>
        <rFont val="方正仿宋_GBK"/>
        <family val="4"/>
        <charset val="134"/>
      </rPr>
      <t>建设村史馆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</si>
  <si>
    <r>
      <rPr>
        <sz val="11"/>
        <rFont val="方正仿宋_GBK"/>
        <family val="4"/>
        <charset val="134"/>
      </rPr>
      <t>传统文化景点打造工程</t>
    </r>
  </si>
  <si>
    <r>
      <rPr>
        <sz val="11"/>
        <rFont val="方正仿宋_GBK"/>
        <family val="4"/>
        <charset val="134"/>
      </rPr>
      <t>在公共空间打造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个传统文化景节点。</t>
    </r>
  </si>
  <si>
    <r>
      <rPr>
        <sz val="11"/>
        <rFont val="方正仿宋_GBK"/>
        <family val="4"/>
        <charset val="134"/>
      </rPr>
      <t>精美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农家乐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建设工程</t>
    </r>
  </si>
  <si>
    <r>
      <rPr>
        <sz val="11"/>
        <rFont val="方正仿宋_GBK"/>
        <family val="4"/>
        <charset val="134"/>
      </rPr>
      <t>在村主干道旁边建设一个精美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农家乐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。</t>
    </r>
  </si>
  <si>
    <r>
      <rPr>
        <sz val="11"/>
        <rFont val="方正仿宋_GBK"/>
        <family val="4"/>
        <charset val="134"/>
      </rPr>
      <t>三黄鸡孵化基地建设工程</t>
    </r>
  </si>
  <si>
    <r>
      <rPr>
        <sz val="11"/>
        <rFont val="方正仿宋_GBK"/>
        <family val="4"/>
        <charset val="134"/>
      </rPr>
      <t>威隆蔬果农业示范区建设</t>
    </r>
  </si>
  <si>
    <r>
      <rPr>
        <sz val="11"/>
        <rFont val="方正仿宋_GBK"/>
        <family val="4"/>
        <charset val="134"/>
      </rPr>
      <t>在富宁村建设一个</t>
    </r>
    <r>
      <rPr>
        <sz val="11"/>
        <rFont val="Times New Roman"/>
        <family val="1"/>
      </rPr>
      <t>420</t>
    </r>
    <r>
      <rPr>
        <sz val="11"/>
        <rFont val="方正仿宋_GBK"/>
        <family val="4"/>
        <charset val="134"/>
      </rPr>
      <t>亩的蔬果农业示范区，主要种植黄金蜜露、葡萄、哈密瓜、辣椒、蔬菜等农作物。</t>
    </r>
  </si>
  <si>
    <r>
      <rPr>
        <sz val="11"/>
        <rFont val="方正仿宋_GBK"/>
        <family val="4"/>
        <charset val="134"/>
      </rPr>
      <t>十八</t>
    </r>
    <phoneticPr fontId="1" type="noConversion"/>
  </si>
  <si>
    <r>
      <rPr>
        <sz val="11"/>
        <rFont val="方正仿宋_GBK"/>
        <family val="4"/>
        <charset val="134"/>
      </rPr>
      <t>梧州市岑溪市筋竹镇社区月六屯</t>
    </r>
    <phoneticPr fontId="1" type="noConversion"/>
  </si>
  <si>
    <r>
      <rPr>
        <sz val="11"/>
        <rFont val="方正仿宋_GBK"/>
        <family val="4"/>
        <charset val="134"/>
      </rPr>
      <t>对</t>
    </r>
    <r>
      <rPr>
        <sz val="11"/>
        <rFont val="Times New Roman"/>
        <family val="1"/>
      </rPr>
      <t>12</t>
    </r>
    <r>
      <rPr>
        <sz val="11"/>
        <rFont val="方正仿宋_GBK"/>
        <family val="4"/>
        <charset val="134"/>
      </rPr>
      <t>间民房进行岭南特色风格外立面改造。</t>
    </r>
  </si>
  <si>
    <r>
      <rPr>
        <sz val="11"/>
        <rFont val="方正仿宋_GBK"/>
        <family val="4"/>
        <charset val="134"/>
      </rPr>
      <t>路灯安装工程</t>
    </r>
  </si>
  <si>
    <r>
      <rPr>
        <sz val="11"/>
        <rFont val="方正仿宋_GBK"/>
        <family val="4"/>
        <charset val="134"/>
      </rPr>
      <t>在主干道（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公里）两旁安装路灯</t>
    </r>
    <r>
      <rPr>
        <sz val="11"/>
        <rFont val="Times New Roman"/>
        <family val="1"/>
      </rPr>
      <t>25</t>
    </r>
    <r>
      <rPr>
        <sz val="11"/>
        <rFont val="方正仿宋_GBK"/>
        <family val="4"/>
        <charset val="134"/>
      </rPr>
      <t>杆。</t>
    </r>
  </si>
  <si>
    <r>
      <rPr>
        <sz val="11"/>
        <rFont val="方正仿宋_GBK"/>
        <family val="4"/>
        <charset val="134"/>
      </rPr>
      <t>村屯道路硬化工程</t>
    </r>
  </si>
  <si>
    <r>
      <rPr>
        <sz val="11"/>
        <rFont val="方正仿宋_GBK"/>
        <family val="4"/>
        <charset val="134"/>
      </rPr>
      <t>在村主干道硬化道路</t>
    </r>
    <r>
      <rPr>
        <sz val="11"/>
        <rFont val="Times New Roman"/>
        <family val="1"/>
      </rPr>
      <t>750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</si>
  <si>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河道整治工程</t>
    </r>
  </si>
  <si>
    <r>
      <rPr>
        <sz val="11"/>
        <rFont val="方正仿宋_GBK"/>
        <family val="4"/>
        <charset val="134"/>
      </rPr>
      <t>河道清理及整治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米，并进行沿线绿化彩化建设。</t>
    </r>
    <phoneticPr fontId="1" type="noConversion"/>
  </si>
  <si>
    <r>
      <rPr>
        <sz val="11"/>
        <rFont val="方正仿宋_GBK"/>
        <family val="4"/>
        <charset val="134"/>
      </rPr>
      <t>污水处理设施建设工程</t>
    </r>
  </si>
  <si>
    <r>
      <rPr>
        <sz val="11"/>
        <rFont val="方正仿宋_GBK"/>
        <family val="4"/>
        <charset val="134"/>
      </rPr>
      <t>在民居聚集点的地方建设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个简易污水处理池。</t>
    </r>
    <phoneticPr fontId="1" type="noConversion"/>
  </si>
  <si>
    <r>
      <rPr>
        <sz val="11"/>
        <rFont val="方正仿宋_GBK"/>
        <family val="4"/>
        <charset val="134"/>
      </rPr>
      <t>公交站点建设工程</t>
    </r>
  </si>
  <si>
    <t>建设一个公共站点。</t>
    <phoneticPr fontId="1" type="noConversion"/>
  </si>
  <si>
    <r>
      <rPr>
        <sz val="11"/>
        <rFont val="方正仿宋_GBK"/>
        <family val="4"/>
        <charset val="134"/>
      </rPr>
      <t>在公共空间打造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个以上传统文化景节点。</t>
    </r>
  </si>
  <si>
    <r>
      <rPr>
        <sz val="11"/>
        <rFont val="方正仿宋_GBK"/>
        <family val="4"/>
        <charset val="134"/>
      </rPr>
      <t>香蜜顺梨种植基地建设</t>
    </r>
  </si>
  <si>
    <r>
      <rPr>
        <sz val="11"/>
        <rFont val="方正仿宋_GBK"/>
        <family val="4"/>
        <charset val="134"/>
      </rPr>
      <t>建设香蜜顺梨种植基地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</si>
  <si>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水产养殖基地建设</t>
    </r>
  </si>
  <si>
    <r>
      <rPr>
        <sz val="11"/>
        <rFont val="方正仿宋_GBK"/>
        <family val="4"/>
        <charset val="134"/>
      </rPr>
      <t>建设鳄鱼龟养殖基地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</si>
  <si>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十九</t>
    </r>
    <phoneticPr fontId="1" type="noConversion"/>
  </si>
  <si>
    <r>
      <rPr>
        <sz val="11"/>
        <rFont val="方正仿宋_GBK"/>
        <family val="4"/>
        <charset val="134"/>
      </rPr>
      <t>梧州市岑溪市筋竹镇昙市村</t>
    </r>
    <phoneticPr fontId="1" type="noConversion"/>
  </si>
  <si>
    <r>
      <rPr>
        <sz val="11"/>
        <rFont val="方正仿宋_GBK"/>
        <family val="4"/>
        <charset val="134"/>
      </rPr>
      <t>对</t>
    </r>
    <r>
      <rPr>
        <sz val="11"/>
        <rFont val="Times New Roman"/>
        <family val="1"/>
      </rPr>
      <t>12</t>
    </r>
    <r>
      <rPr>
        <sz val="11"/>
        <rFont val="方正仿宋_GBK"/>
        <family val="4"/>
        <charset val="134"/>
      </rPr>
      <t>间民房进行岭南风格外立面改造。</t>
    </r>
  </si>
  <si>
    <r>
      <rPr>
        <sz val="11"/>
        <rFont val="方正仿宋_GBK"/>
        <family val="4"/>
        <charset val="134"/>
      </rPr>
      <t>排污沟改造工程</t>
    </r>
  </si>
  <si>
    <r>
      <rPr>
        <sz val="11"/>
        <rFont val="方正仿宋_GBK"/>
        <family val="4"/>
        <charset val="134"/>
      </rPr>
      <t>排污沟改造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</si>
  <si>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在民居聚集点的地方建设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个简易污水处理池。</t>
    </r>
    <phoneticPr fontId="1" type="noConversion"/>
  </si>
  <si>
    <r>
      <rPr>
        <sz val="11"/>
        <rFont val="方正仿宋_GBK"/>
        <family val="4"/>
        <charset val="134"/>
      </rPr>
      <t>景观灯饰亮化</t>
    </r>
  </si>
  <si>
    <t>在村主干道安装景观灯饰。</t>
    <phoneticPr fontId="1" type="noConversion"/>
  </si>
  <si>
    <r>
      <rPr>
        <sz val="11"/>
        <rFont val="方正仿宋_GBK"/>
        <family val="4"/>
        <charset val="134"/>
      </rPr>
      <t>公共站点建设工程</t>
    </r>
  </si>
  <si>
    <r>
      <rPr>
        <sz val="11"/>
        <rFont val="方正仿宋_GBK"/>
        <family val="4"/>
        <charset val="134"/>
      </rPr>
      <t>在主干道打造</t>
    </r>
    <r>
      <rPr>
        <sz val="11"/>
        <rFont val="Times New Roman"/>
        <family val="1"/>
      </rPr>
      <t>7</t>
    </r>
    <r>
      <rPr>
        <sz val="11"/>
        <rFont val="方正仿宋_GBK"/>
        <family val="4"/>
        <charset val="134"/>
      </rPr>
      <t>个以上特色景观节点和沿路绿化建设。</t>
    </r>
    <phoneticPr fontId="1" type="noConversion"/>
  </si>
  <si>
    <r>
      <rPr>
        <sz val="11"/>
        <rFont val="方正仿宋_GBK"/>
        <family val="4"/>
        <charset val="134"/>
      </rPr>
      <t>公共服务平台</t>
    </r>
  </si>
  <si>
    <t>完善公共服务平台设施建设。</t>
    <phoneticPr fontId="1" type="noConversion"/>
  </si>
  <si>
    <r>
      <rPr>
        <sz val="11"/>
        <rFont val="方正仿宋_GBK"/>
        <family val="4"/>
        <charset val="134"/>
      </rPr>
      <t>停车场建设工程</t>
    </r>
  </si>
  <si>
    <r>
      <rPr>
        <sz val="11"/>
        <rFont val="方正仿宋_GBK"/>
        <family val="4"/>
        <charset val="134"/>
      </rPr>
      <t>建设一个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平方米的停车场。</t>
    </r>
    <phoneticPr fontId="1" type="noConversion"/>
  </si>
  <si>
    <r>
      <t>“</t>
    </r>
    <r>
      <rPr>
        <sz val="11"/>
        <rFont val="方正仿宋_GBK"/>
        <family val="4"/>
        <charset val="134"/>
      </rPr>
      <t>三微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景观打造工程</t>
    </r>
  </si>
  <si>
    <t>对村庄田园、果园、菜园进行景观打造。</t>
    <phoneticPr fontId="1" type="noConversion"/>
  </si>
  <si>
    <r>
      <rPr>
        <sz val="11"/>
        <rFont val="方正仿宋_GBK"/>
        <family val="4"/>
        <charset val="134"/>
      </rPr>
      <t>在村道和公共空间打造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个传统文化景节点。</t>
    </r>
  </si>
  <si>
    <r>
      <rPr>
        <sz val="11"/>
        <rFont val="方正仿宋_GBK"/>
        <family val="4"/>
        <charset val="134"/>
      </rPr>
      <t>昙市村生态元建设项目</t>
    </r>
  </si>
  <si>
    <r>
      <rPr>
        <sz val="11"/>
        <rFont val="方正仿宋_GBK"/>
        <family val="4"/>
        <charset val="134"/>
      </rPr>
      <t>二十</t>
    </r>
    <phoneticPr fontId="1" type="noConversion"/>
  </si>
  <si>
    <r>
      <rPr>
        <sz val="11"/>
        <rFont val="方正仿宋_GBK"/>
        <family val="4"/>
        <charset val="134"/>
      </rPr>
      <t>梧州市岑溪市糯垌镇绿云村石头寨</t>
    </r>
    <phoneticPr fontId="1" type="noConversion"/>
  </si>
  <si>
    <r>
      <rPr>
        <sz val="11"/>
        <rFont val="方正仿宋_GBK"/>
        <family val="4"/>
        <charset val="134"/>
      </rPr>
      <t>对</t>
    </r>
    <r>
      <rPr>
        <sz val="11"/>
        <rFont val="Times New Roman"/>
        <family val="1"/>
      </rPr>
      <t>21</t>
    </r>
    <r>
      <rPr>
        <sz val="11"/>
        <rFont val="方正仿宋_GBK"/>
        <family val="4"/>
        <charset val="134"/>
      </rPr>
      <t>间民房进行岭南风格外立面改造。</t>
    </r>
  </si>
  <si>
    <r>
      <rPr>
        <sz val="11"/>
        <rFont val="方正仿宋_GBK"/>
        <family val="4"/>
        <charset val="134"/>
      </rPr>
      <t>对主干道（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公里）两旁安装路灯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杆。</t>
    </r>
  </si>
  <si>
    <r>
      <rPr>
        <sz val="11"/>
        <rFont val="方正仿宋_GBK"/>
        <family val="4"/>
        <charset val="134"/>
      </rPr>
      <t>在村主干道硬化道路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公里。</t>
    </r>
    <phoneticPr fontId="1" type="noConversion"/>
  </si>
  <si>
    <r>
      <rPr>
        <sz val="11"/>
        <rFont val="方正仿宋_GBK"/>
        <family val="4"/>
        <charset val="134"/>
      </rPr>
      <t>河道清理及整治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米，并进行沿线绿化彩化建设。</t>
    </r>
    <phoneticPr fontId="1" type="noConversion"/>
  </si>
  <si>
    <r>
      <rPr>
        <sz val="11"/>
        <rFont val="方正仿宋_GBK"/>
        <family val="4"/>
        <charset val="134"/>
      </rPr>
      <t>景观节点建设工程</t>
    </r>
  </si>
  <si>
    <r>
      <rPr>
        <sz val="11"/>
        <rFont val="方正仿宋_GBK"/>
        <family val="4"/>
        <charset val="134"/>
      </rPr>
      <t>在村主干道进行绿化彩化建设，打造</t>
    </r>
    <r>
      <rPr>
        <sz val="11"/>
        <rFont val="Times New Roman"/>
        <family val="1"/>
      </rPr>
      <t>7</t>
    </r>
    <r>
      <rPr>
        <sz val="11"/>
        <rFont val="方正仿宋_GBK"/>
        <family val="4"/>
        <charset val="134"/>
      </rPr>
      <t>个以上特色景节点及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三微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改造。</t>
    </r>
    <phoneticPr fontId="1" type="noConversion"/>
  </si>
  <si>
    <r>
      <rPr>
        <sz val="11"/>
        <rFont val="方正仿宋_GBK"/>
        <family val="4"/>
        <charset val="134"/>
      </rPr>
      <t>园林景观种植基地</t>
    </r>
  </si>
  <si>
    <r>
      <rPr>
        <sz val="11"/>
        <rFont val="方正仿宋_GBK"/>
        <family val="4"/>
        <charset val="134"/>
      </rPr>
      <t>建设园林景观培养基地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</si>
  <si>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芒果种植基地</t>
    </r>
  </si>
  <si>
    <r>
      <rPr>
        <sz val="11"/>
        <rFont val="方正仿宋_GBK"/>
        <family val="4"/>
        <charset val="134"/>
      </rPr>
      <t>建设芒果种植基地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</si>
  <si>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二十一</t>
    </r>
    <phoneticPr fontId="1" type="noConversion"/>
  </si>
  <si>
    <r>
      <rPr>
        <sz val="11"/>
        <rFont val="方正仿宋_GBK"/>
        <family val="4"/>
        <charset val="134"/>
      </rPr>
      <t>北海市合浦县星岛湖镇洋江村委张屋村</t>
    </r>
    <phoneticPr fontId="1" type="noConversion"/>
  </si>
  <si>
    <r>
      <rPr>
        <sz val="11"/>
        <rFont val="方正仿宋_GBK"/>
        <family val="4"/>
        <charset val="134"/>
      </rPr>
      <t>农房整治</t>
    </r>
  </si>
  <si>
    <r>
      <rPr>
        <sz val="11"/>
        <rFont val="方正仿宋_GBK"/>
        <family val="4"/>
        <charset val="134"/>
      </rPr>
      <t>旧房、庭院修缮整治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</si>
  <si>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道路硬化</t>
    </r>
  </si>
  <si>
    <r>
      <rPr>
        <sz val="11"/>
        <rFont val="方正仿宋_GBK"/>
        <family val="4"/>
        <charset val="134"/>
      </rPr>
      <t>屯内道路硬化</t>
    </r>
    <r>
      <rPr>
        <sz val="11"/>
        <rFont val="Times New Roman"/>
        <family val="1"/>
      </rPr>
      <t>1300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</si>
  <si>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村庄亮化</t>
    </r>
  </si>
  <si>
    <r>
      <rPr>
        <sz val="11"/>
        <rFont val="方正仿宋_GBK"/>
        <family val="4"/>
        <charset val="134"/>
      </rPr>
      <t>安照路灯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</si>
  <si>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庭院美化（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三微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）。</t>
    </r>
    <phoneticPr fontId="1" type="noConversion"/>
  </si>
  <si>
    <r>
      <rPr>
        <sz val="11"/>
        <rFont val="方正仿宋_GBK"/>
        <family val="4"/>
        <charset val="134"/>
      </rPr>
      <t>水系整治</t>
    </r>
  </si>
  <si>
    <r>
      <rPr>
        <sz val="11"/>
        <rFont val="方正仿宋_GBK"/>
        <family val="4"/>
        <charset val="134"/>
      </rPr>
      <t>改造水渠、水系驳岸</t>
    </r>
    <r>
      <rPr>
        <sz val="11"/>
        <rFont val="Times New Roman"/>
        <family val="1"/>
      </rPr>
      <t>1200</t>
    </r>
    <r>
      <rPr>
        <sz val="11"/>
        <rFont val="方正仿宋_GBK"/>
        <family val="4"/>
        <charset val="134"/>
      </rPr>
      <t>米和荷花塘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  <phoneticPr fontId="1" type="noConversion"/>
  </si>
  <si>
    <t>修补破损围墙。</t>
    <phoneticPr fontId="1" type="noConversion"/>
  </si>
  <si>
    <r>
      <rPr>
        <sz val="11"/>
        <rFont val="方正仿宋_GBK"/>
        <family val="4"/>
        <charset val="134"/>
      </rPr>
      <t>文化便民</t>
    </r>
  </si>
  <si>
    <r>
      <rPr>
        <sz val="11"/>
        <rFont val="方正仿宋_GBK"/>
        <family val="4"/>
        <charset val="134"/>
      </rPr>
      <t>广场改造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个、文化站场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</si>
  <si>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二十二</t>
    </r>
    <phoneticPr fontId="1" type="noConversion"/>
  </si>
  <si>
    <r>
      <rPr>
        <sz val="11"/>
        <rFont val="方正仿宋_GBK"/>
        <family val="4"/>
        <charset val="134"/>
      </rPr>
      <t>北海市合浦县星岛湖镇洋江村委陈屋、沟尾村</t>
    </r>
    <phoneticPr fontId="1" type="noConversion"/>
  </si>
  <si>
    <r>
      <rPr>
        <sz val="11"/>
        <rFont val="方正仿宋_GBK"/>
        <family val="4"/>
        <charset val="134"/>
      </rPr>
      <t>旧房、庭院整治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</si>
  <si>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屯内道路硬化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</si>
  <si>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安照路灯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盏。</t>
    </r>
    <phoneticPr fontId="1" type="noConversion"/>
  </si>
  <si>
    <t>庭院美化。</t>
    <phoneticPr fontId="1" type="noConversion"/>
  </si>
  <si>
    <r>
      <rPr>
        <sz val="11"/>
        <rFont val="方正仿宋_GBK"/>
        <family val="4"/>
        <charset val="134"/>
      </rPr>
      <t>改造水系驳岸</t>
    </r>
    <r>
      <rPr>
        <sz val="11"/>
        <rFont val="Times New Roman"/>
        <family val="1"/>
      </rPr>
      <t>580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</si>
  <si>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污水治理</t>
    </r>
  </si>
  <si>
    <r>
      <rPr>
        <sz val="11"/>
        <rFont val="方正仿宋_GBK"/>
        <family val="4"/>
        <charset val="134"/>
      </rPr>
      <t>排污整治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米。</t>
    </r>
    <phoneticPr fontId="1" type="noConversion"/>
  </si>
  <si>
    <t>修建破损桥梁。</t>
    <phoneticPr fontId="1" type="noConversion"/>
  </si>
  <si>
    <r>
      <rPr>
        <sz val="11"/>
        <rFont val="方正仿宋_GBK"/>
        <family val="4"/>
        <charset val="134"/>
      </rPr>
      <t>二十三</t>
    </r>
    <phoneticPr fontId="1" type="noConversion"/>
  </si>
  <si>
    <r>
      <rPr>
        <sz val="11"/>
        <rFont val="方正仿宋_GBK"/>
        <family val="4"/>
        <charset val="134"/>
      </rPr>
      <t>北海市合浦县星岛湖镇总江村委马屋村</t>
    </r>
    <phoneticPr fontId="1" type="noConversion"/>
  </si>
  <si>
    <r>
      <rPr>
        <sz val="11"/>
        <rFont val="方正仿宋_GBK"/>
        <family val="4"/>
        <charset val="134"/>
      </rPr>
      <t>旧房、庭院整治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</si>
  <si>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安照路灯</t>
    </r>
    <r>
      <rPr>
        <sz val="11"/>
        <rFont val="Times New Roman"/>
        <family val="1"/>
      </rPr>
      <t>120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</si>
  <si>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村庄美化</t>
    </r>
  </si>
  <si>
    <t>村中美化、绿化。</t>
    <phoneticPr fontId="1" type="noConversion"/>
  </si>
  <si>
    <t>修建破损道路。</t>
    <phoneticPr fontId="1" type="noConversion"/>
  </si>
  <si>
    <r>
      <rPr>
        <sz val="11"/>
        <rFont val="方正仿宋_GBK"/>
        <family val="4"/>
        <charset val="134"/>
      </rPr>
      <t>便民设施工程</t>
    </r>
    <phoneticPr fontId="1" type="noConversion"/>
  </si>
  <si>
    <r>
      <rPr>
        <sz val="11"/>
        <rFont val="方正仿宋_GBK"/>
        <family val="4"/>
        <charset val="134"/>
      </rPr>
      <t>便民广场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个、公共厕所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个、生态停车场。</t>
    </r>
    <phoneticPr fontId="1" type="noConversion"/>
  </si>
  <si>
    <r>
      <rPr>
        <sz val="11"/>
        <rFont val="方正仿宋_GBK"/>
        <family val="4"/>
        <charset val="134"/>
      </rPr>
      <t>二十四</t>
    </r>
    <phoneticPr fontId="1" type="noConversion"/>
  </si>
  <si>
    <r>
      <rPr>
        <sz val="11"/>
        <rFont val="方正仿宋_GBK"/>
        <family val="4"/>
        <charset val="134"/>
      </rPr>
      <t>北海市合浦县星岛湖镇总江村委苏屋村</t>
    </r>
    <phoneticPr fontId="1" type="noConversion"/>
  </si>
  <si>
    <r>
      <rPr>
        <sz val="11"/>
        <rFont val="方正仿宋_GBK"/>
        <family val="4"/>
        <charset val="134"/>
      </rPr>
      <t>屯内道路硬化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</si>
  <si>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安照路灯</t>
    </r>
    <r>
      <rPr>
        <sz val="11"/>
        <rFont val="Times New Roman"/>
        <family val="1"/>
      </rPr>
      <t>90</t>
    </r>
    <r>
      <rPr>
        <sz val="11"/>
        <rFont val="方正仿宋_GBK"/>
        <family val="4"/>
        <charset val="134"/>
      </rPr>
      <t>盏。</t>
    </r>
    <phoneticPr fontId="1" type="noConversion"/>
  </si>
  <si>
    <t>鱼塘挡土墙、修建破损道路、污水治理。</t>
    <phoneticPr fontId="1" type="noConversion"/>
  </si>
  <si>
    <r>
      <rPr>
        <sz val="11"/>
        <rFont val="方正仿宋_GBK"/>
        <family val="4"/>
        <charset val="134"/>
      </rPr>
      <t>便民服务场所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个、生态停车场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</si>
  <si>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二十五</t>
    </r>
    <phoneticPr fontId="1" type="noConversion"/>
  </si>
  <si>
    <r>
      <rPr>
        <sz val="11"/>
        <rFont val="方正仿宋_GBK"/>
        <family val="4"/>
        <charset val="134"/>
      </rPr>
      <t>防城港市东兴市江平镇巫头村大村</t>
    </r>
    <phoneticPr fontId="1" type="noConversion"/>
  </si>
  <si>
    <r>
      <rPr>
        <sz val="11"/>
        <rFont val="方正仿宋_GBK"/>
        <family val="4"/>
        <charset val="134"/>
      </rPr>
      <t>开展村庄三清三拆整治</t>
    </r>
  </si>
  <si>
    <t>清理农村生活垃圾、清理村内塘沟、清理畜禽养殖粪污等农业生产废弃物；拆除乱搭乱建、违章建筑、拆除非法广告招牌、拆除废弃建筑，增加配套垃圾收集处理设施。</t>
    <phoneticPr fontId="1" type="noConversion"/>
  </si>
  <si>
    <r>
      <rPr>
        <sz val="11"/>
        <rFont val="方正仿宋_GBK"/>
        <family val="4"/>
        <charset val="134"/>
      </rPr>
      <t>地下管道建设</t>
    </r>
  </si>
  <si>
    <r>
      <rPr>
        <sz val="11"/>
        <rFont val="方正仿宋_GBK"/>
        <family val="4"/>
        <charset val="134"/>
      </rPr>
      <t>对主干路边的排水管道和雨水管道进行完善，更加注重排水系统的规范性和合理性，实现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雨污分流，排污管道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米，排水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</si>
  <si>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道路硬化改造</t>
    </r>
  </si>
  <si>
    <r>
      <rPr>
        <sz val="11"/>
        <rFont val="方正仿宋_GBK"/>
        <family val="4"/>
        <charset val="134"/>
      </rPr>
      <t>对主干路、部分次干路及宅间路中的破旧、不美观的路段进行重新利用青石块进行铺设改造</t>
    </r>
    <r>
      <rPr>
        <sz val="11"/>
        <rFont val="Times New Roman"/>
        <family val="1"/>
      </rPr>
      <t>1800</t>
    </r>
    <r>
      <rPr>
        <sz val="11"/>
        <rFont val="方正仿宋_GBK"/>
        <family val="4"/>
        <charset val="134"/>
      </rPr>
      <t>㎡。</t>
    </r>
  </si>
  <si>
    <r>
      <rPr>
        <sz val="11"/>
        <rFont val="方正仿宋_GBK"/>
        <family val="4"/>
        <charset val="134"/>
      </rPr>
      <t>村口大门形象景观入口</t>
    </r>
  </si>
  <si>
    <r>
      <rPr>
        <sz val="11"/>
        <rFont val="方正仿宋_GBK"/>
        <family val="4"/>
        <charset val="134"/>
      </rPr>
      <t>主题雕塑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组、铺装</t>
    </r>
    <r>
      <rPr>
        <sz val="11"/>
        <rFont val="Times New Roman"/>
        <family val="1"/>
      </rPr>
      <t>130</t>
    </r>
    <r>
      <rPr>
        <sz val="11"/>
        <rFont val="方正仿宋_GBK"/>
        <family val="4"/>
        <charset val="134"/>
      </rPr>
      <t>㎡、绿化</t>
    </r>
    <r>
      <rPr>
        <sz val="11"/>
        <rFont val="Times New Roman"/>
        <family val="1"/>
      </rPr>
      <t>900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</si>
  <si>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一本正（京）雕塑</t>
    </r>
  </si>
  <si>
    <r>
      <rPr>
        <sz val="11"/>
        <rFont val="方正仿宋_GBK"/>
        <family val="4"/>
        <charset val="134"/>
      </rPr>
      <t>一本正（京）雕塑群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组、绿化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㎡、铺装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㎡、造型古树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棵、休息坐凳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组。</t>
    </r>
    <phoneticPr fontId="1" type="noConversion"/>
  </si>
  <si>
    <r>
      <rPr>
        <sz val="11"/>
        <rFont val="方正仿宋_GBK"/>
        <family val="4"/>
        <charset val="134"/>
      </rPr>
      <t>党建文化园地</t>
    </r>
  </si>
  <si>
    <r>
      <rPr>
        <sz val="11"/>
        <rFont val="方正仿宋_GBK"/>
        <family val="4"/>
        <charset val="134"/>
      </rPr>
      <t>党建休息亭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个、绿化、铺装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㎡、道路硬化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㎡、党建小品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组、水电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</si>
  <si>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t>规划设计、施工图设计、评审、勘察费、审图、监理。</t>
    <phoneticPr fontId="1" type="noConversion"/>
  </si>
  <si>
    <r>
      <rPr>
        <sz val="11"/>
        <rFont val="方正仿宋_GBK"/>
        <family val="4"/>
        <charset val="134"/>
      </rPr>
      <t>二十六</t>
    </r>
    <phoneticPr fontId="1" type="noConversion"/>
  </si>
  <si>
    <r>
      <rPr>
        <sz val="11"/>
        <rFont val="方正仿宋_GBK"/>
        <family val="4"/>
        <charset val="134"/>
      </rPr>
      <t>防城港市东兴市江平镇交东村下村</t>
    </r>
    <phoneticPr fontId="1" type="noConversion"/>
  </si>
  <si>
    <r>
      <rPr>
        <sz val="11"/>
        <rFont val="方正仿宋_GBK"/>
        <family val="4"/>
        <charset val="134"/>
      </rPr>
      <t>青砖砌高做造型</t>
    </r>
  </si>
  <si>
    <r>
      <rPr>
        <sz val="11"/>
        <rFont val="方正仿宋_GBK"/>
        <family val="4"/>
        <charset val="134"/>
      </rPr>
      <t>在原有毛石基础上用青砖砌高做造型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</si>
  <si>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混凝土护栏</t>
    </r>
  </si>
  <si>
    <r>
      <rPr>
        <sz val="11"/>
        <rFont val="方正仿宋_GBK"/>
        <family val="4"/>
        <charset val="134"/>
      </rPr>
      <t>做护栏造型，刷仿木漆等</t>
    </r>
    <r>
      <rPr>
        <sz val="11"/>
        <rFont val="Times New Roman"/>
        <family val="1"/>
      </rPr>
      <t>680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</si>
  <si>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贝壳墙</t>
    </r>
  </si>
  <si>
    <r>
      <rPr>
        <sz val="11"/>
        <rFont val="方正仿宋_GBK"/>
        <family val="4"/>
        <charset val="134"/>
      </rPr>
      <t>原有墙体粘贴贝壳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</si>
  <si>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原有围墙改造</t>
    </r>
  </si>
  <si>
    <r>
      <rPr>
        <sz val="11"/>
        <rFont val="方正仿宋_GBK"/>
        <family val="4"/>
        <charset val="134"/>
      </rPr>
      <t>墙面彩绘（标语，贝丘文化，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红树林，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边海风情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墙头加瓦片）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</si>
  <si>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房屋外面彩绘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</si>
  <si>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篱笆</t>
    </r>
  </si>
  <si>
    <r>
      <rPr>
        <sz val="11"/>
        <rFont val="方正仿宋_GBK"/>
        <family val="4"/>
        <charset val="134"/>
      </rPr>
      <t>混凝土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油漆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（仿木漆）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</si>
  <si>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宣传栏</t>
    </r>
  </si>
  <si>
    <r>
      <rPr>
        <sz val="11"/>
        <rFont val="方正仿宋_GBK"/>
        <family val="4"/>
        <charset val="134"/>
      </rPr>
      <t>原有墙面改造：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加屋檐外飘</t>
    </r>
    <r>
      <rPr>
        <sz val="11"/>
        <rFont val="Times New Roman"/>
        <family val="1"/>
      </rPr>
      <t>0.8m</t>
    </r>
    <r>
      <rPr>
        <sz val="11"/>
        <rFont val="方正仿宋_GBK"/>
        <family val="4"/>
        <charset val="134"/>
      </rPr>
      <t>（材料钢架加瓦片）党建文化印刷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</si>
  <si>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微广场</t>
    </r>
  </si>
  <si>
    <r>
      <rPr>
        <sz val="11"/>
        <rFont val="方正仿宋_GBK"/>
        <family val="4"/>
        <charset val="134"/>
      </rPr>
      <t>鹅卵石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青砖（分格线）毛石铺地，小品石磨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贝壳等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</si>
  <si>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古井</t>
    </r>
  </si>
  <si>
    <r>
      <rPr>
        <sz val="11"/>
        <rFont val="方正仿宋_GBK"/>
        <family val="4"/>
        <charset val="134"/>
      </rPr>
      <t>钢结构亭子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屋面铁皮稻草铺设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，取水摇杆架</t>
    </r>
    <r>
      <rPr>
        <sz val="11"/>
        <rFont val="Times New Roman"/>
        <family val="1"/>
      </rPr>
      <t>9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</si>
  <si>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微菜园</t>
    </r>
  </si>
  <si>
    <r>
      <rPr>
        <sz val="11"/>
        <rFont val="方正仿宋_GBK"/>
        <family val="4"/>
        <charset val="134"/>
      </rPr>
      <t>红砖分格地块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</si>
  <si>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花带、花池</t>
    </r>
  </si>
  <si>
    <t>青砖砌边花带、花池。</t>
    <phoneticPr fontId="1" type="noConversion"/>
  </si>
  <si>
    <r>
      <rPr>
        <sz val="11"/>
        <rFont val="方正仿宋_GBK"/>
        <family val="4"/>
        <charset val="134"/>
      </rPr>
      <t>居民楼侧立面</t>
    </r>
  </si>
  <si>
    <r>
      <rPr>
        <sz val="11"/>
        <rFont val="方正仿宋_GBK"/>
        <family val="4"/>
        <charset val="134"/>
      </rPr>
      <t>平面彩绘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边海风情文化。</t>
    </r>
    <phoneticPr fontId="1" type="noConversion"/>
  </si>
  <si>
    <r>
      <rPr>
        <sz val="11"/>
        <rFont val="方正仿宋_GBK"/>
        <family val="4"/>
        <charset val="134"/>
      </rPr>
      <t>党央办</t>
    </r>
  </si>
  <si>
    <r>
      <rPr>
        <sz val="11"/>
        <rFont val="方正仿宋_GBK"/>
        <family val="4"/>
        <charset val="134"/>
      </rPr>
      <t>室内装饰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党建文化展板。</t>
    </r>
    <phoneticPr fontId="1" type="noConversion"/>
  </si>
  <si>
    <r>
      <rPr>
        <sz val="11"/>
        <rFont val="方正仿宋_GBK"/>
        <family val="4"/>
        <charset val="134"/>
      </rPr>
      <t>庭院改造</t>
    </r>
  </si>
  <si>
    <t>透水砖铺地。</t>
    <phoneticPr fontId="1" type="noConversion"/>
  </si>
  <si>
    <r>
      <rPr>
        <sz val="11"/>
        <rFont val="方正仿宋_GBK"/>
        <family val="4"/>
        <charset val="134"/>
      </rPr>
      <t>花架</t>
    </r>
  </si>
  <si>
    <r>
      <rPr>
        <sz val="11"/>
        <rFont val="方正仿宋_GBK"/>
        <family val="4"/>
        <charset val="134"/>
      </rPr>
      <t>混凝土仿木花架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</si>
  <si>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树名落款</t>
    </r>
  </si>
  <si>
    <r>
      <rPr>
        <sz val="11"/>
        <rFont val="方正仿宋_GBK"/>
        <family val="4"/>
        <charset val="134"/>
      </rPr>
      <t>木板树名招牌，仿木漆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</si>
  <si>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盆景</t>
    </r>
  </si>
  <si>
    <r>
      <rPr>
        <sz val="11"/>
        <rFont val="方正仿宋_GBK"/>
        <family val="4"/>
        <charset val="134"/>
      </rPr>
      <t>水缸盆景</t>
    </r>
    <r>
      <rPr>
        <sz val="11"/>
        <rFont val="Times New Roman"/>
        <family val="1"/>
      </rPr>
      <t>24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</si>
  <si>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小品雕塑</t>
    </r>
  </si>
  <si>
    <r>
      <rPr>
        <sz val="11"/>
        <rFont val="方正仿宋_GBK"/>
        <family val="4"/>
        <charset val="134"/>
      </rPr>
      <t>贝壳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螺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海星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鱼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拼图</t>
    </r>
    <r>
      <rPr>
        <sz val="11"/>
        <rFont val="Times New Roman"/>
        <family val="1"/>
      </rPr>
      <t xml:space="preserve"> 5</t>
    </r>
    <r>
      <rPr>
        <sz val="11"/>
        <rFont val="方正仿宋_GBK"/>
        <family val="4"/>
        <charset val="134"/>
      </rPr>
      <t>组。</t>
    </r>
    <phoneticPr fontId="1" type="noConversion"/>
  </si>
  <si>
    <r>
      <rPr>
        <sz val="11"/>
        <rFont val="方正仿宋_GBK"/>
        <family val="4"/>
        <charset val="134"/>
      </rPr>
      <t>二十七</t>
    </r>
    <phoneticPr fontId="1" type="noConversion"/>
  </si>
  <si>
    <r>
      <rPr>
        <sz val="11"/>
        <rFont val="方正仿宋_GBK"/>
        <family val="4"/>
        <charset val="134"/>
      </rPr>
      <t>钦州市浦北县北通镇富斗田村</t>
    </r>
    <phoneticPr fontId="1" type="noConversion"/>
  </si>
  <si>
    <r>
      <rPr>
        <sz val="11"/>
        <rFont val="方正仿宋_GBK"/>
        <family val="4"/>
        <charset val="134"/>
      </rPr>
      <t>环境改造提升工程</t>
    </r>
  </si>
  <si>
    <r>
      <rPr>
        <sz val="11"/>
        <rFont val="方正仿宋_GBK"/>
        <family val="4"/>
        <charset val="134"/>
      </rPr>
      <t>对村道进行整治，村屯道路旁绿化美化及节点绿化，共</t>
    </r>
    <r>
      <rPr>
        <sz val="11"/>
        <rFont val="Times New Roman"/>
        <family val="1"/>
      </rPr>
      <t>2360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</si>
  <si>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入口节点景观提升工程</t>
    </r>
  </si>
  <si>
    <t>入口景观节点改造。</t>
    <phoneticPr fontId="1" type="noConversion"/>
  </si>
  <si>
    <r>
      <rPr>
        <sz val="11"/>
        <rFont val="方正仿宋_GBK"/>
        <family val="4"/>
        <charset val="134"/>
      </rPr>
      <t>文化提升工程</t>
    </r>
  </si>
  <si>
    <r>
      <rPr>
        <sz val="11"/>
        <rFont val="方正仿宋_GBK"/>
        <family val="4"/>
        <charset val="134"/>
      </rPr>
      <t>新建文化广场、荔枝园、休闲平台、休闲小游园、古井保护，共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</si>
  <si>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建筑改造提升工程</t>
    </r>
  </si>
  <si>
    <r>
      <rPr>
        <sz val="11"/>
        <rFont val="方正仿宋_GBK"/>
        <family val="4"/>
        <charset val="134"/>
      </rPr>
      <t>拆除建筑、修缮建筑、民房立面改造</t>
    </r>
    <r>
      <rPr>
        <sz val="11"/>
        <rFont val="Times New Roman"/>
        <family val="1"/>
      </rPr>
      <t>1140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</si>
  <si>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村史馆改造工程</t>
    </r>
  </si>
  <si>
    <r>
      <rPr>
        <sz val="11"/>
        <rFont val="方正仿宋_GBK"/>
        <family val="4"/>
        <charset val="134"/>
      </rPr>
      <t>村史馆改造、景观提升共</t>
    </r>
    <r>
      <rPr>
        <sz val="11"/>
        <rFont val="Times New Roman"/>
        <family val="1"/>
      </rPr>
      <t>130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</si>
  <si>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基础设施工程</t>
    </r>
  </si>
  <si>
    <r>
      <rPr>
        <sz val="11"/>
        <rFont val="方正仿宋_GBK"/>
        <family val="4"/>
        <charset val="134"/>
      </rPr>
      <t>新建公厕一座、排水沟改造</t>
    </r>
    <r>
      <rPr>
        <sz val="11"/>
        <rFont val="Times New Roman"/>
        <family val="1"/>
      </rPr>
      <t>120</t>
    </r>
    <r>
      <rPr>
        <sz val="11"/>
        <rFont val="方正仿宋_GBK"/>
        <family val="4"/>
        <charset val="134"/>
      </rPr>
      <t>米、垃圾处理点改造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个、太阳能路灯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</si>
  <si>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房前屋后景观提升工程</t>
    </r>
  </si>
  <si>
    <r>
      <rPr>
        <sz val="11"/>
        <rFont val="方正仿宋_GBK"/>
        <family val="4"/>
        <charset val="134"/>
      </rPr>
      <t>房前屋后铺砖、绿化、小围院、微菜园、微果园，共</t>
    </r>
    <r>
      <rPr>
        <sz val="11"/>
        <rFont val="Times New Roman"/>
        <family val="1"/>
      </rPr>
      <t>360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</si>
  <si>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产业环境提升工程</t>
    </r>
  </si>
  <si>
    <t>景观改造提升、产业文化设施。</t>
    <phoneticPr fontId="1" type="noConversion"/>
  </si>
  <si>
    <r>
      <rPr>
        <sz val="11"/>
        <rFont val="方正仿宋_GBK"/>
        <family val="4"/>
        <charset val="134"/>
      </rPr>
      <t>二十八</t>
    </r>
    <phoneticPr fontId="1" type="noConversion"/>
  </si>
  <si>
    <r>
      <rPr>
        <sz val="11"/>
        <rFont val="方正仿宋_GBK"/>
        <family val="4"/>
        <charset val="134"/>
      </rPr>
      <t>钦州市浦北县北通镇火烧埠村</t>
    </r>
    <phoneticPr fontId="1" type="noConversion"/>
  </si>
  <si>
    <r>
      <rPr>
        <sz val="11"/>
        <rFont val="方正仿宋_GBK"/>
        <family val="4"/>
        <charset val="134"/>
      </rPr>
      <t>对村道进行整治，村屯道路旁绿化美化及节点绿化，共</t>
    </r>
    <r>
      <rPr>
        <sz val="11"/>
        <rFont val="Times New Roman"/>
        <family val="1"/>
      </rPr>
      <t>2180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</si>
  <si>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新建文化广场、平台</t>
    </r>
    <r>
      <rPr>
        <sz val="11"/>
        <rFont val="Times New Roman"/>
        <family val="1"/>
      </rPr>
      <t>1075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</si>
  <si>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拆除建筑、修缮建筑、民房立面改造</t>
    </r>
    <r>
      <rPr>
        <sz val="11"/>
        <rFont val="Times New Roman"/>
        <family val="1"/>
      </rPr>
      <t>1430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</si>
  <si>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房前屋后铺砖、绿化、小围院、微菜园、微果园，共</t>
    </r>
    <r>
      <rPr>
        <sz val="11"/>
        <rFont val="Times New Roman"/>
        <family val="1"/>
      </rPr>
      <t>900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</si>
  <si>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排水沟改造</t>
    </r>
    <r>
      <rPr>
        <sz val="11"/>
        <rFont val="Times New Roman"/>
        <family val="1"/>
      </rPr>
      <t>135m</t>
    </r>
    <r>
      <rPr>
        <sz val="11"/>
        <rFont val="方正仿宋_GBK"/>
        <family val="4"/>
        <charset val="134"/>
      </rPr>
      <t>、垃圾处理点改造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个、太阳能路灯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</si>
  <si>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二十九</t>
    </r>
    <phoneticPr fontId="1" type="noConversion"/>
  </si>
  <si>
    <r>
      <rPr>
        <sz val="11"/>
        <rFont val="方正仿宋_GBK"/>
        <family val="4"/>
        <charset val="134"/>
      </rPr>
      <t>钦州市浦北县北通镇四方坡村</t>
    </r>
    <phoneticPr fontId="1" type="noConversion"/>
  </si>
  <si>
    <r>
      <rPr>
        <sz val="11"/>
        <rFont val="方正仿宋_GBK"/>
        <family val="4"/>
        <charset val="134"/>
      </rPr>
      <t>对村街道进行整治，村屯道路旁绿化美化及节点绿化，共</t>
    </r>
    <r>
      <rPr>
        <sz val="11"/>
        <rFont val="Times New Roman"/>
        <family val="1"/>
      </rPr>
      <t>1270</t>
    </r>
    <r>
      <rPr>
        <sz val="11"/>
        <rFont val="方正仿宋_GBK"/>
        <family val="4"/>
        <charset val="134"/>
      </rPr>
      <t>㎡。</t>
    </r>
    <phoneticPr fontId="1" type="noConversion"/>
  </si>
  <si>
    <t>新建文化广场、讲习所、百寿园。</t>
    <phoneticPr fontId="1" type="noConversion"/>
  </si>
  <si>
    <r>
      <rPr>
        <sz val="11"/>
        <rFont val="方正仿宋_GBK"/>
        <family val="4"/>
        <charset val="134"/>
      </rPr>
      <t>拆除建筑、修缮建筑、民房立面改造</t>
    </r>
    <r>
      <rPr>
        <sz val="11"/>
        <rFont val="Times New Roman"/>
        <family val="1"/>
      </rPr>
      <t>1660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</si>
  <si>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改造一处村史馆、景观提升共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</si>
  <si>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排水沟改造</t>
    </r>
    <r>
      <rPr>
        <sz val="11"/>
        <rFont val="Times New Roman"/>
        <family val="1"/>
      </rPr>
      <t>120m</t>
    </r>
    <r>
      <rPr>
        <sz val="11"/>
        <rFont val="方正仿宋_GBK"/>
        <family val="4"/>
        <charset val="134"/>
      </rPr>
      <t>、垃圾处理点改造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个、太阳能路灯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</si>
  <si>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房前屋后铺砖、绿化、小围院、微菜园、微果园，共</t>
    </r>
    <r>
      <rPr>
        <sz val="11"/>
        <rFont val="Times New Roman"/>
        <family val="1"/>
      </rPr>
      <t>545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</si>
  <si>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三十</t>
    </r>
    <phoneticPr fontId="1" type="noConversion"/>
  </si>
  <si>
    <r>
      <rPr>
        <sz val="11"/>
        <rFont val="方正仿宋_GBK"/>
        <family val="4"/>
        <charset val="134"/>
      </rPr>
      <t>钦州市浦北县北通镇水漕村</t>
    </r>
    <phoneticPr fontId="1" type="noConversion"/>
  </si>
  <si>
    <r>
      <rPr>
        <sz val="11"/>
        <rFont val="方正仿宋_GBK"/>
        <family val="4"/>
        <charset val="134"/>
      </rPr>
      <t>对村街道进行整治，村屯道路旁绿化美化及节点绿化，共</t>
    </r>
    <r>
      <rPr>
        <sz val="11"/>
        <rFont val="Times New Roman"/>
        <family val="1"/>
      </rPr>
      <t>1730</t>
    </r>
    <r>
      <rPr>
        <sz val="11"/>
        <rFont val="方正仿宋_GBK"/>
        <family val="4"/>
        <charset val="134"/>
      </rPr>
      <t>㎡。</t>
    </r>
    <phoneticPr fontId="1" type="noConversion"/>
  </si>
  <si>
    <t>停车场、木栈道、吊桥、砖桥。</t>
    <phoneticPr fontId="1" type="noConversion"/>
  </si>
  <si>
    <r>
      <rPr>
        <sz val="11"/>
        <rFont val="方正仿宋_GBK"/>
        <family val="4"/>
        <charset val="134"/>
      </rPr>
      <t>健身广场、戏台，共</t>
    </r>
    <r>
      <rPr>
        <sz val="11"/>
        <rFont val="Times New Roman"/>
        <family val="1"/>
      </rPr>
      <t>770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</si>
  <si>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房前屋后铺砖、绿化、小围院、微菜园、微果园，共</t>
    </r>
    <r>
      <rPr>
        <sz val="11"/>
        <rFont val="Times New Roman"/>
        <family val="1"/>
      </rPr>
      <t>550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</si>
  <si>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排水沟改造</t>
    </r>
    <r>
      <rPr>
        <sz val="11"/>
        <rFont val="Times New Roman"/>
        <family val="1"/>
      </rPr>
      <t>105m</t>
    </r>
    <r>
      <rPr>
        <sz val="11"/>
        <rFont val="方正仿宋_GBK"/>
        <family val="4"/>
        <charset val="134"/>
      </rPr>
      <t>、垃圾处理点改造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个、太阳能路灯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</si>
  <si>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三十一</t>
    </r>
    <phoneticPr fontId="1" type="noConversion"/>
  </si>
  <si>
    <r>
      <rPr>
        <sz val="11"/>
        <rFont val="方正仿宋_GBK"/>
        <family val="4"/>
        <charset val="134"/>
      </rPr>
      <t>钦州市浦北县白石水镇良田中心坡村</t>
    </r>
    <phoneticPr fontId="1" type="noConversion"/>
  </si>
  <si>
    <r>
      <rPr>
        <sz val="11"/>
        <rFont val="方正仿宋_GBK"/>
        <family val="4"/>
        <charset val="134"/>
      </rPr>
      <t>拆除建筑、修缮建筑、民房立面改造，共</t>
    </r>
    <r>
      <rPr>
        <sz val="11"/>
        <rFont val="Times New Roman"/>
        <family val="1"/>
      </rPr>
      <t>1710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</si>
  <si>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对村街道进行整治，村屯道路旁绿化美化及节点绿化，共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</si>
  <si>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排水沟改造</t>
    </r>
    <r>
      <rPr>
        <sz val="11"/>
        <rFont val="Times New Roman"/>
        <family val="1"/>
      </rPr>
      <t>125m</t>
    </r>
    <r>
      <rPr>
        <sz val="11"/>
        <rFont val="方正仿宋_GBK"/>
        <family val="4"/>
        <charset val="134"/>
      </rPr>
      <t>、垃圾处理点改造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个、太阳能路灯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</si>
  <si>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房前屋后铺砖、绿化、小围院、微菜园、微果园，共</t>
    </r>
    <r>
      <rPr>
        <sz val="11"/>
        <rFont val="Times New Roman"/>
        <family val="1"/>
      </rPr>
      <t>1090</t>
    </r>
    <r>
      <rPr>
        <sz val="11"/>
        <rFont val="方正仿宋_GBK"/>
        <family val="4"/>
        <charset val="134"/>
      </rPr>
      <t>㎡。</t>
    </r>
    <phoneticPr fontId="1" type="noConversion"/>
  </si>
  <si>
    <t>基地景观改造提升、产业文化设施。</t>
    <phoneticPr fontId="1" type="noConversion"/>
  </si>
  <si>
    <r>
      <rPr>
        <sz val="11"/>
        <rFont val="方正仿宋_GBK"/>
        <family val="4"/>
        <charset val="134"/>
      </rPr>
      <t>三十二</t>
    </r>
    <phoneticPr fontId="1" type="noConversion"/>
  </si>
  <si>
    <r>
      <rPr>
        <sz val="11"/>
        <rFont val="方正仿宋_GBK"/>
        <family val="4"/>
        <charset val="134"/>
      </rPr>
      <t>贵港市港南区湛江镇平江村田寮屯</t>
    </r>
    <phoneticPr fontId="1" type="noConversion"/>
  </si>
  <si>
    <r>
      <rPr>
        <sz val="11"/>
        <rFont val="方正仿宋_GBK"/>
        <family val="4"/>
        <charset val="134"/>
      </rPr>
      <t>外立面改造建筑</t>
    </r>
  </si>
  <si>
    <r>
      <rPr>
        <sz val="11"/>
        <rFont val="方正仿宋_GBK"/>
        <family val="4"/>
        <charset val="134"/>
      </rPr>
      <t>修复改造</t>
    </r>
    <r>
      <rPr>
        <sz val="11"/>
        <rFont val="Times New Roman"/>
        <family val="1"/>
      </rPr>
      <t>19</t>
    </r>
    <r>
      <rPr>
        <sz val="11"/>
        <rFont val="方正仿宋_GBK"/>
        <family val="4"/>
        <charset val="134"/>
      </rPr>
      <t>栋农房外立面。</t>
    </r>
    <phoneticPr fontId="1" type="noConversion"/>
  </si>
  <si>
    <r>
      <rPr>
        <sz val="11"/>
        <rFont val="方正仿宋_GBK"/>
        <family val="4"/>
        <charset val="134"/>
      </rPr>
      <t>庭院整治</t>
    </r>
  </si>
  <si>
    <r>
      <rPr>
        <sz val="11"/>
        <rFont val="方正仿宋_GBK"/>
        <family val="4"/>
        <charset val="134"/>
      </rPr>
      <t>庭院铺装约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㎡、新砌院墙</t>
    </r>
    <r>
      <rPr>
        <sz val="11"/>
        <rFont val="Times New Roman"/>
        <family val="1"/>
      </rPr>
      <t>150m³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</si>
  <si>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整治</t>
    </r>
    <r>
      <rPr>
        <sz val="11"/>
        <rFont val="Times New Roman"/>
        <family val="1"/>
      </rPr>
      <t>1150</t>
    </r>
    <r>
      <rPr>
        <sz val="11"/>
        <rFont val="方正仿宋_GBK"/>
        <family val="4"/>
        <charset val="134"/>
      </rPr>
      <t>㎡微园绿地，特色植物种植。</t>
    </r>
    <phoneticPr fontId="1" type="noConversion"/>
  </si>
  <si>
    <r>
      <rPr>
        <sz val="11"/>
        <rFont val="方正仿宋_GBK"/>
        <family val="4"/>
        <charset val="134"/>
      </rPr>
      <t>环村路硬化</t>
    </r>
  </si>
  <si>
    <r>
      <rPr>
        <sz val="11"/>
        <rFont val="方正仿宋_GBK"/>
        <family val="4"/>
        <charset val="134"/>
      </rPr>
      <t>沥青硬化路面</t>
    </r>
    <r>
      <rPr>
        <sz val="11"/>
        <rFont val="Times New Roman"/>
        <family val="1"/>
      </rPr>
      <t>2450</t>
    </r>
    <r>
      <rPr>
        <sz val="11"/>
        <rFont val="方正仿宋_GBK"/>
        <family val="4"/>
        <charset val="134"/>
      </rPr>
      <t>㎡，水泥硬化路面</t>
    </r>
    <r>
      <rPr>
        <sz val="11"/>
        <rFont val="Times New Roman"/>
        <family val="1"/>
      </rPr>
      <t>2450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</si>
  <si>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巷道硬化</t>
    </r>
  </si>
  <si>
    <r>
      <rPr>
        <sz val="11"/>
        <rFont val="方正仿宋_GBK"/>
        <family val="4"/>
        <charset val="134"/>
      </rPr>
      <t>铺装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</si>
  <si>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篮球场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个、休闲广场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</si>
  <si>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基础设施提升</t>
    </r>
  </si>
  <si>
    <r>
      <rPr>
        <sz val="11"/>
        <rFont val="方正仿宋_GBK"/>
        <family val="4"/>
        <charset val="134"/>
      </rPr>
      <t>雨污管网</t>
    </r>
    <r>
      <rPr>
        <sz val="11"/>
        <rFont val="Times New Roman"/>
        <family val="1"/>
      </rPr>
      <t>1450</t>
    </r>
    <r>
      <rPr>
        <sz val="11"/>
        <rFont val="方正仿宋_GBK"/>
        <family val="4"/>
        <charset val="134"/>
      </rPr>
      <t>米、垃圾箱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组，太阳能路灯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盏、挡土墙</t>
    </r>
    <r>
      <rPr>
        <sz val="11"/>
        <rFont val="Times New Roman"/>
        <family val="1"/>
      </rPr>
      <t>500 m³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</si>
  <si>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座活动中心。</t>
    </r>
    <phoneticPr fontId="1" type="noConversion"/>
  </si>
  <si>
    <r>
      <rPr>
        <sz val="11"/>
        <rFont val="方正仿宋_GBK"/>
        <family val="4"/>
        <charset val="134"/>
      </rPr>
      <t>三十三</t>
    </r>
    <phoneticPr fontId="1" type="noConversion"/>
  </si>
  <si>
    <r>
      <rPr>
        <sz val="11"/>
        <rFont val="方正仿宋_GBK"/>
        <family val="4"/>
        <charset val="134"/>
      </rPr>
      <t>贵港市港南区湛江镇平江村罗塘屯</t>
    </r>
    <phoneticPr fontId="1" type="noConversion"/>
  </si>
  <si>
    <r>
      <rPr>
        <sz val="11"/>
        <rFont val="方正仿宋_GBK"/>
        <family val="4"/>
        <charset val="134"/>
      </rPr>
      <t>修复改造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栋农房外立面、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栋农房屋顶。</t>
    </r>
    <phoneticPr fontId="1" type="noConversion"/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</si>
  <si>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㎡地砖、新砌院墙</t>
    </r>
    <r>
      <rPr>
        <sz val="11"/>
        <rFont val="Times New Roman"/>
        <family val="1"/>
      </rPr>
      <t>50m³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</si>
  <si>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整治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㎡微园绿地、环村路荷塘驳岸整治、特色植物种植。</t>
    </r>
    <phoneticPr fontId="1" type="noConversion"/>
  </si>
  <si>
    <r>
      <rPr>
        <sz val="11"/>
        <rFont val="方正仿宋_GBK"/>
        <family val="4"/>
        <charset val="134"/>
      </rPr>
      <t>水泥硬化路面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</si>
  <si>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铺装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</si>
  <si>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山顶公园整治</t>
    </r>
  </si>
  <si>
    <r>
      <rPr>
        <sz val="11"/>
        <rFont val="方正仿宋_GBK"/>
        <family val="4"/>
        <charset val="134"/>
      </rPr>
      <t>铺装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㎡，硬化</t>
    </r>
    <r>
      <rPr>
        <sz val="11"/>
        <rFont val="Times New Roman"/>
        <family val="1"/>
      </rPr>
      <t>150</t>
    </r>
    <r>
      <rPr>
        <sz val="11"/>
        <rFont val="方正仿宋_GBK"/>
        <family val="4"/>
        <charset val="134"/>
      </rPr>
      <t>㎡，绿化提升。</t>
    </r>
    <phoneticPr fontId="1" type="noConversion"/>
  </si>
  <si>
    <r>
      <rPr>
        <sz val="11"/>
        <rFont val="方正仿宋_GBK"/>
        <family val="4"/>
        <charset val="134"/>
      </rPr>
      <t>雨污管网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米、太阳能路灯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盏、垃圾箱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组。</t>
    </r>
    <phoneticPr fontId="1" type="noConversion"/>
  </si>
  <si>
    <r>
      <rPr>
        <sz val="11"/>
        <rFont val="方正仿宋_GBK"/>
        <family val="4"/>
        <charset val="134"/>
      </rPr>
      <t>村口标志</t>
    </r>
  </si>
  <si>
    <r>
      <rPr>
        <sz val="11"/>
        <rFont val="方正仿宋_GBK"/>
        <family val="4"/>
        <charset val="134"/>
      </rPr>
      <t>新建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处村口标志。</t>
    </r>
    <phoneticPr fontId="1" type="noConversion"/>
  </si>
  <si>
    <r>
      <rPr>
        <sz val="11"/>
        <rFont val="方正仿宋_GBK"/>
        <family val="4"/>
        <charset val="134"/>
      </rPr>
      <t>房屋改造维修</t>
    </r>
  </si>
  <si>
    <r>
      <rPr>
        <sz val="11"/>
        <rFont val="方正仿宋_GBK"/>
        <family val="4"/>
        <charset val="134"/>
      </rPr>
      <t>改造维修</t>
    </r>
    <r>
      <rPr>
        <sz val="11"/>
        <rFont val="Times New Roman"/>
        <family val="1"/>
      </rPr>
      <t>16</t>
    </r>
    <r>
      <rPr>
        <sz val="11"/>
        <rFont val="方正仿宋_GBK"/>
        <family val="4"/>
        <charset val="134"/>
      </rPr>
      <t>栋房屋，主要有改造维修屋面、墙面装饰装修。</t>
    </r>
    <phoneticPr fontId="1" type="noConversion"/>
  </si>
  <si>
    <r>
      <rPr>
        <sz val="11"/>
        <rFont val="方正仿宋_GBK"/>
        <family val="4"/>
        <charset val="134"/>
      </rPr>
      <t>前期费用</t>
    </r>
  </si>
  <si>
    <t>编制可研报告、评估可研报告、监理、全过程跟踪、招标代理服务费。</t>
    <phoneticPr fontId="1" type="noConversion"/>
  </si>
  <si>
    <r>
      <rPr>
        <sz val="11"/>
        <rFont val="方正仿宋_GBK"/>
        <family val="4"/>
        <charset val="134"/>
      </rPr>
      <t>三十四</t>
    </r>
    <phoneticPr fontId="1" type="noConversion"/>
  </si>
  <si>
    <r>
      <rPr>
        <sz val="11"/>
        <rFont val="方正仿宋_GBK"/>
        <family val="4"/>
        <charset val="134"/>
      </rPr>
      <t>玉林市北流市西埌镇木棉村（</t>
    </r>
    <r>
      <rPr>
        <sz val="11"/>
        <rFont val="Times New Roman"/>
        <family val="1"/>
      </rPr>
      <t>13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14</t>
    </r>
    <r>
      <rPr>
        <sz val="11"/>
        <rFont val="方正仿宋_GBK"/>
        <family val="4"/>
        <charset val="134"/>
      </rPr>
      <t>组）</t>
    </r>
    <phoneticPr fontId="1" type="noConversion"/>
  </si>
  <si>
    <r>
      <rPr>
        <sz val="11"/>
        <rFont val="方正仿宋_GBK"/>
        <family val="4"/>
        <charset val="134"/>
      </rPr>
      <t>主题文化长廊</t>
    </r>
  </si>
  <si>
    <r>
      <rPr>
        <sz val="11"/>
        <rFont val="方正仿宋_GBK"/>
        <family val="4"/>
        <charset val="134"/>
      </rPr>
      <t>建设木棉村主题文化长廊，长</t>
    </r>
    <r>
      <rPr>
        <sz val="11"/>
        <rFont val="Times New Roman"/>
        <family val="1"/>
      </rPr>
      <t>14m</t>
    </r>
    <r>
      <rPr>
        <sz val="11"/>
        <rFont val="方正仿宋_GBK"/>
        <family val="4"/>
        <charset val="134"/>
      </rPr>
      <t>，宽</t>
    </r>
    <r>
      <rPr>
        <sz val="11"/>
        <rFont val="Times New Roman"/>
        <family val="1"/>
      </rPr>
      <t>3.3m</t>
    </r>
    <r>
      <rPr>
        <sz val="11"/>
        <rFont val="方正仿宋_GBK"/>
        <family val="4"/>
        <charset val="134"/>
      </rPr>
      <t>，长廊内有道路铺设、展板、景观绿化等。</t>
    </r>
    <phoneticPr fontId="1" type="noConversion"/>
  </si>
  <si>
    <t>清理垃圾、废弃物、沟渠；拆除乱搭乱盖、广告招牌、废弃建筑。</t>
    <phoneticPr fontId="1" type="noConversion"/>
  </si>
  <si>
    <r>
      <rPr>
        <sz val="11"/>
        <rFont val="方正仿宋_GBK"/>
        <family val="4"/>
        <charset val="134"/>
      </rPr>
      <t>村内景观绿化改造</t>
    </r>
    <r>
      <rPr>
        <sz val="11"/>
        <rFont val="Times New Roman"/>
        <family val="1"/>
      </rPr>
      <t>2550</t>
    </r>
    <r>
      <rPr>
        <sz val="11"/>
        <rFont val="方正仿宋_GBK"/>
        <family val="4"/>
        <charset val="134"/>
      </rPr>
      <t>㎡（景观小品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处、村后池塘景观改造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㎡、村内绿化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㎡）。</t>
    </r>
    <phoneticPr fontId="1" type="noConversion"/>
  </si>
  <si>
    <r>
      <rPr>
        <sz val="11"/>
        <rFont val="方正仿宋_GBK"/>
        <family val="4"/>
        <charset val="134"/>
      </rPr>
      <t>排水沟建设</t>
    </r>
    <r>
      <rPr>
        <sz val="11"/>
        <rFont val="Times New Roman"/>
        <family val="1"/>
      </rPr>
      <t>400m</t>
    </r>
    <r>
      <rPr>
        <sz val="11"/>
        <rFont val="方正仿宋_GBK"/>
        <family val="4"/>
        <charset val="134"/>
      </rPr>
      <t>；道路硬化</t>
    </r>
    <r>
      <rPr>
        <sz val="11"/>
        <rFont val="Times New Roman"/>
        <family val="1"/>
      </rPr>
      <t>2750</t>
    </r>
    <r>
      <rPr>
        <sz val="11"/>
        <rFont val="方正仿宋_GBK"/>
        <family val="4"/>
        <charset val="134"/>
      </rPr>
      <t>㎡；路灯安装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杆；污水处理净化池</t>
    </r>
    <r>
      <rPr>
        <sz val="11"/>
        <rFont val="Times New Roman"/>
        <family val="1"/>
      </rPr>
      <t>11</t>
    </r>
    <r>
      <rPr>
        <sz val="11"/>
        <rFont val="方正仿宋_GBK"/>
        <family val="4"/>
        <charset val="134"/>
      </rPr>
      <t>座；沉砂池</t>
    </r>
    <r>
      <rPr>
        <sz val="11"/>
        <rFont val="Times New Roman"/>
        <family val="1"/>
      </rPr>
      <t>11</t>
    </r>
    <r>
      <rPr>
        <sz val="11"/>
        <rFont val="方正仿宋_GBK"/>
        <family val="4"/>
        <charset val="134"/>
      </rPr>
      <t>座；污水管</t>
    </r>
    <r>
      <rPr>
        <sz val="11"/>
        <rFont val="Times New Roman"/>
        <family val="1"/>
      </rPr>
      <t>1000m</t>
    </r>
    <r>
      <rPr>
        <sz val="11"/>
        <rFont val="方正仿宋_GBK"/>
        <family val="4"/>
        <charset val="134"/>
      </rPr>
      <t>。</t>
    </r>
  </si>
  <si>
    <r>
      <rPr>
        <sz val="11"/>
        <rFont val="方正仿宋_GBK"/>
        <family val="4"/>
        <charset val="134"/>
      </rPr>
      <t>停车场建设</t>
    </r>
    <r>
      <rPr>
        <sz val="11"/>
        <rFont val="Times New Roman"/>
        <family val="1"/>
      </rPr>
      <t>1800</t>
    </r>
    <r>
      <rPr>
        <sz val="11"/>
        <rFont val="方正仿宋_GBK"/>
        <family val="4"/>
        <charset val="134"/>
      </rPr>
      <t>㎡；公厕建设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㎡等。</t>
    </r>
  </si>
  <si>
    <r>
      <rPr>
        <sz val="11"/>
        <rFont val="方正仿宋_GBK"/>
        <family val="4"/>
        <charset val="134"/>
      </rPr>
      <t>茶馆</t>
    </r>
  </si>
  <si>
    <r>
      <rPr>
        <sz val="11"/>
        <rFont val="方正仿宋_GBK"/>
        <family val="4"/>
        <charset val="134"/>
      </rPr>
      <t>茶馆建设</t>
    </r>
    <r>
      <rPr>
        <sz val="11"/>
        <rFont val="Times New Roman"/>
        <family val="1"/>
      </rPr>
      <t>160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</si>
  <si>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图书馆</t>
    </r>
  </si>
  <si>
    <r>
      <rPr>
        <sz val="11"/>
        <rFont val="方正仿宋_GBK"/>
        <family val="4"/>
        <charset val="134"/>
      </rPr>
      <t>图书馆建设</t>
    </r>
    <r>
      <rPr>
        <sz val="11"/>
        <rFont val="Times New Roman"/>
        <family val="1"/>
      </rPr>
      <t>276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</si>
  <si>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舞台建设</t>
    </r>
    <r>
      <rPr>
        <sz val="11"/>
        <rFont val="Times New Roman"/>
        <family val="1"/>
      </rPr>
      <t>94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</si>
  <si>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手工作坊</t>
    </r>
  </si>
  <si>
    <r>
      <rPr>
        <sz val="11"/>
        <rFont val="方正仿宋_GBK"/>
        <family val="4"/>
        <charset val="134"/>
      </rPr>
      <t>新建手工作坊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栋</t>
    </r>
    <r>
      <rPr>
        <sz val="11"/>
        <rFont val="Times New Roman"/>
        <family val="1"/>
      </rPr>
      <t>120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</si>
  <si>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三十五</t>
    </r>
    <phoneticPr fontId="1" type="noConversion"/>
  </si>
  <si>
    <r>
      <rPr>
        <sz val="11"/>
        <rFont val="方正仿宋_GBK"/>
        <family val="4"/>
        <charset val="134"/>
      </rPr>
      <t>玉林市北流市新圩镇河村片区</t>
    </r>
    <r>
      <rPr>
        <sz val="11"/>
        <rFont val="Times New Roman"/>
        <family val="1"/>
      </rPr>
      <t>(2-11</t>
    </r>
    <r>
      <rPr>
        <sz val="11"/>
        <rFont val="方正仿宋_GBK"/>
        <family val="4"/>
        <charset val="134"/>
      </rPr>
      <t>组、</t>
    </r>
    <r>
      <rPr>
        <sz val="11"/>
        <rFont val="Times New Roman"/>
        <family val="1"/>
      </rPr>
      <t>18-22</t>
    </r>
    <r>
      <rPr>
        <sz val="11"/>
        <rFont val="方正仿宋_GBK"/>
        <family val="4"/>
        <charset val="134"/>
      </rPr>
      <t>组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</si>
  <si>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方正仿宋_GBK"/>
        <family val="4"/>
        <charset val="134"/>
      </rPr>
      <t>旧房屋风貌改造提升</t>
    </r>
  </si>
  <si>
    <r>
      <rPr>
        <sz val="11"/>
        <rFont val="方正仿宋_GBK"/>
        <family val="4"/>
        <charset val="134"/>
      </rPr>
      <t>改造旧房屋修复改造和加固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</si>
  <si>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新房风貌改造提升</t>
    </r>
  </si>
  <si>
    <r>
      <rPr>
        <sz val="11"/>
        <rFont val="方正仿宋_GBK"/>
        <family val="4"/>
        <charset val="134"/>
      </rPr>
      <t>新房屋外墙立面提升改造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</si>
  <si>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围墙改造、绿篱改造、道路及庭院绿化种植，村内景观绿化改造</t>
    </r>
    <r>
      <rPr>
        <sz val="11"/>
        <rFont val="Times New Roman"/>
        <family val="1"/>
      </rPr>
      <t>9020</t>
    </r>
    <r>
      <rPr>
        <sz val="11"/>
        <rFont val="方正仿宋_GBK"/>
        <family val="4"/>
        <charset val="134"/>
      </rPr>
      <t>㎡，（景观小品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处、村后池塘景观改造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处，村内绿化</t>
    </r>
    <r>
      <rPr>
        <sz val="11"/>
        <rFont val="Times New Roman"/>
        <family val="1"/>
      </rPr>
      <t>4820</t>
    </r>
    <r>
      <rPr>
        <sz val="11"/>
        <rFont val="方正仿宋_GBK"/>
        <family val="4"/>
        <charset val="134"/>
      </rPr>
      <t>㎡）。</t>
    </r>
    <phoneticPr fontId="1" type="noConversion"/>
  </si>
  <si>
    <r>
      <rPr>
        <sz val="11"/>
        <rFont val="方正仿宋_GBK"/>
        <family val="4"/>
        <charset val="134"/>
      </rPr>
      <t>村内巷道乡土化改造</t>
    </r>
    <r>
      <rPr>
        <sz val="11"/>
        <rFont val="Times New Roman"/>
        <family val="1"/>
      </rPr>
      <t>5000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</si>
  <si>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排水沟建设</t>
    </r>
    <r>
      <rPr>
        <sz val="11"/>
        <rFont val="Times New Roman"/>
        <family val="1"/>
      </rPr>
      <t>3500 m</t>
    </r>
    <r>
      <rPr>
        <sz val="11"/>
        <rFont val="方正仿宋_GBK"/>
        <family val="4"/>
        <charset val="134"/>
      </rPr>
      <t>；特色路灯安装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杆，污水暗网铺设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米，饮水管网暗铺处理</t>
    </r>
    <r>
      <rPr>
        <sz val="11"/>
        <rFont val="Times New Roman"/>
        <family val="1"/>
      </rPr>
      <t xml:space="preserve"> 5000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</si>
  <si>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停车场建设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㎡；公厕建设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个等，健身器材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套、垃圾桶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个。</t>
    </r>
  </si>
  <si>
    <r>
      <rPr>
        <sz val="11"/>
        <rFont val="方正仿宋_GBK"/>
        <family val="4"/>
        <charset val="134"/>
      </rPr>
      <t>河村河整治和景观提升</t>
    </r>
  </si>
  <si>
    <r>
      <rPr>
        <sz val="11"/>
        <rFont val="方正仿宋_GBK"/>
        <family val="4"/>
        <charset val="134"/>
      </rPr>
      <t>对</t>
    </r>
    <r>
      <rPr>
        <sz val="11"/>
        <rFont val="Times New Roman"/>
        <family val="1"/>
      </rPr>
      <t>1.5</t>
    </r>
    <r>
      <rPr>
        <sz val="11"/>
        <rFont val="方正仿宋_GBK"/>
        <family val="4"/>
        <charset val="134"/>
      </rPr>
      <t>公里河道两旁的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处石阶、旧挑水洗菜平台修复拓展。清理河道两岸的杂草、垃圾、破损竹木，建设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座小型拦水坝，设置水车景观廊亭、生态路等。</t>
    </r>
    <phoneticPr fontId="1" type="noConversion"/>
  </si>
  <si>
    <r>
      <rPr>
        <sz val="11"/>
        <rFont val="方正仿宋_GBK"/>
        <family val="4"/>
        <charset val="134"/>
      </rPr>
      <t>垃圾分类中心</t>
    </r>
  </si>
  <si>
    <r>
      <rPr>
        <sz val="11"/>
        <rFont val="方正仿宋_GBK"/>
        <family val="4"/>
        <charset val="134"/>
      </rPr>
      <t>建立村级垃圾分类中心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个，建立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个村民小组垃圾投放点。</t>
    </r>
    <phoneticPr fontId="1" type="noConversion"/>
  </si>
  <si>
    <r>
      <rPr>
        <sz val="11"/>
        <rFont val="方正仿宋_GBK"/>
        <family val="4"/>
        <charset val="134"/>
      </rPr>
      <t>文体活动中心</t>
    </r>
  </si>
  <si>
    <r>
      <rPr>
        <sz val="11"/>
        <rFont val="方正仿宋_GBK"/>
        <family val="4"/>
        <charset val="134"/>
      </rPr>
      <t>乡村文体活动中心，旧教学楼修复改造，庭园改造。</t>
    </r>
  </si>
  <si>
    <r>
      <rPr>
        <sz val="11"/>
        <rFont val="方正仿宋_GBK"/>
        <family val="4"/>
        <charset val="134"/>
      </rPr>
      <t>旧村污水处理项目</t>
    </r>
  </si>
  <si>
    <t>对三水（黑水、灰水、白水）进行分类处理。</t>
    <phoneticPr fontId="1" type="noConversion"/>
  </si>
  <si>
    <r>
      <rPr>
        <sz val="11"/>
        <rFont val="方正仿宋_GBK"/>
        <family val="4"/>
        <charset val="134"/>
      </rPr>
      <t>村委会门口景观改造</t>
    </r>
  </si>
  <si>
    <t>对村委会大门、围墙及周边进行景观改造。</t>
    <phoneticPr fontId="1" type="noConversion"/>
  </si>
  <si>
    <r>
      <rPr>
        <sz val="11"/>
        <rFont val="方正仿宋_GBK"/>
        <family val="4"/>
        <charset val="134"/>
      </rPr>
      <t>建设一批景观菜园</t>
    </r>
  </si>
  <si>
    <t>利用复垦地块，结合生态旅游、农家菜园设一批景观特色的微菜园供游览、参观、采摘。</t>
    <phoneticPr fontId="1" type="noConversion"/>
  </si>
  <si>
    <r>
      <rPr>
        <sz val="11"/>
        <rFont val="方正仿宋_GBK"/>
        <family val="4"/>
        <charset val="134"/>
      </rPr>
      <t>旧村引水精净化项目</t>
    </r>
  </si>
  <si>
    <t>从河村河引水进入旧村复垦及景观提升。</t>
    <phoneticPr fontId="1" type="noConversion"/>
  </si>
  <si>
    <r>
      <rPr>
        <sz val="11"/>
        <rFont val="方正仿宋_GBK"/>
        <family val="4"/>
        <charset val="134"/>
      </rPr>
      <t>乡贤文化长廊建设</t>
    </r>
  </si>
  <si>
    <r>
      <rPr>
        <sz val="11"/>
        <rFont val="方正仿宋_GBK"/>
        <family val="4"/>
        <charset val="134"/>
      </rPr>
      <t>乡贤文化长廊建设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</si>
  <si>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村史馆建设</t>
    </r>
  </si>
  <si>
    <r>
      <rPr>
        <sz val="11"/>
        <rFont val="方正仿宋_GBK"/>
        <family val="4"/>
        <charset val="134"/>
      </rPr>
      <t>村史馆建设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</si>
  <si>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自然课堂建设</t>
    </r>
  </si>
  <si>
    <r>
      <rPr>
        <sz val="11"/>
        <rFont val="方正仿宋_GBK"/>
        <family val="4"/>
        <charset val="134"/>
      </rPr>
      <t>自然课堂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</si>
  <si>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家风家训和祠堂文化教育基地</t>
    </r>
  </si>
  <si>
    <r>
      <rPr>
        <sz val="11"/>
        <rFont val="方正仿宋_GBK"/>
        <family val="4"/>
        <charset val="134"/>
      </rPr>
      <t>具有家风家训和祠堂文化教育基地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出。</t>
    </r>
    <phoneticPr fontId="1" type="noConversion"/>
  </si>
  <si>
    <r>
      <rPr>
        <sz val="11"/>
        <rFont val="方正仿宋_GBK"/>
        <family val="4"/>
        <charset val="134"/>
      </rPr>
      <t>乡村图书馆</t>
    </r>
  </si>
  <si>
    <r>
      <t>1</t>
    </r>
    <r>
      <rPr>
        <sz val="11"/>
        <rFont val="方正仿宋_GBK"/>
        <family val="4"/>
        <charset val="134"/>
      </rPr>
      <t>座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㎡的乡村图书馆。</t>
    </r>
    <phoneticPr fontId="1" type="noConversion"/>
  </si>
  <si>
    <r>
      <rPr>
        <sz val="11"/>
        <rFont val="方正仿宋_GBK"/>
        <family val="4"/>
        <charset val="134"/>
      </rPr>
      <t>道德大讲堂</t>
    </r>
  </si>
  <si>
    <r>
      <t>1</t>
    </r>
    <r>
      <rPr>
        <sz val="11"/>
        <rFont val="方正仿宋_GBK"/>
        <family val="4"/>
        <charset val="134"/>
      </rPr>
      <t>座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㎡的乡村道德大讲堂。</t>
    </r>
    <phoneticPr fontId="1" type="noConversion"/>
  </si>
  <si>
    <r>
      <rPr>
        <sz val="11"/>
        <rFont val="方正仿宋_GBK"/>
        <family val="4"/>
        <charset val="134"/>
      </rPr>
      <t>田园农家乐</t>
    </r>
  </si>
  <si>
    <r>
      <rPr>
        <sz val="11"/>
        <rFont val="方正仿宋_GBK"/>
        <family val="4"/>
        <charset val="134"/>
      </rPr>
      <t>打造</t>
    </r>
    <r>
      <rPr>
        <sz val="11"/>
        <rFont val="Times New Roman"/>
        <family val="1"/>
      </rPr>
      <t>3-5</t>
    </r>
    <r>
      <rPr>
        <sz val="11"/>
        <rFont val="方正仿宋_GBK"/>
        <family val="4"/>
        <charset val="134"/>
      </rPr>
      <t>家批特色农家乐，建设供游客住宿、餐饮、娱乐的设施。</t>
    </r>
  </si>
  <si>
    <r>
      <rPr>
        <sz val="11"/>
        <rFont val="方正仿宋_GBK"/>
        <family val="4"/>
        <charset val="134"/>
      </rPr>
      <t>特色养殖产业</t>
    </r>
  </si>
  <si>
    <r>
      <rPr>
        <sz val="11"/>
        <rFont val="方正仿宋_GBK"/>
        <family val="4"/>
        <charset val="134"/>
      </rPr>
      <t>充分挖掘河流资源、村中鱼塘、水塘等资源，发展水产养殖产业。</t>
    </r>
  </si>
  <si>
    <r>
      <rPr>
        <sz val="11"/>
        <rFont val="方正仿宋_GBK"/>
        <family val="4"/>
        <charset val="134"/>
      </rPr>
      <t>特色种植产业</t>
    </r>
  </si>
  <si>
    <t>利用周边的田地，大力发展特色水稻种植、砂糖桔、番石榴、百香果、香水柠檬等种植。</t>
    <phoneticPr fontId="1" type="noConversion"/>
  </si>
  <si>
    <r>
      <rPr>
        <sz val="11"/>
        <rFont val="方正仿宋_GBK"/>
        <family val="4"/>
        <charset val="134"/>
      </rPr>
      <t>三十六</t>
    </r>
    <phoneticPr fontId="1" type="noConversion"/>
  </si>
  <si>
    <r>
      <rPr>
        <sz val="11"/>
        <rFont val="方正仿宋_GBK"/>
        <family val="4"/>
        <charset val="134"/>
      </rPr>
      <t>玉林市容县容州镇平坡村田合屯</t>
    </r>
    <phoneticPr fontId="1" type="noConversion"/>
  </si>
  <si>
    <r>
      <rPr>
        <sz val="11"/>
        <rFont val="方正仿宋_GBK"/>
        <family val="4"/>
        <charset val="134"/>
      </rPr>
      <t>房屋改造</t>
    </r>
  </si>
  <si>
    <r>
      <rPr>
        <sz val="11"/>
        <rFont val="方正仿宋_GBK"/>
        <family val="4"/>
        <charset val="134"/>
      </rPr>
      <t>对约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栋房屋外立面进行改造。</t>
    </r>
  </si>
  <si>
    <r>
      <rPr>
        <sz val="11"/>
        <rFont val="方正仿宋_GBK"/>
        <family val="4"/>
        <charset val="134"/>
      </rPr>
      <t>生态公园</t>
    </r>
  </si>
  <si>
    <r>
      <rPr>
        <sz val="11"/>
        <rFont val="方正仿宋_GBK"/>
        <family val="4"/>
        <charset val="134"/>
      </rPr>
      <t>建设凉亭一座，建设石桌、石凳、景观台以及荔枝果园体验采摘便道。</t>
    </r>
  </si>
  <si>
    <r>
      <rPr>
        <sz val="11"/>
        <rFont val="方正仿宋_GBK"/>
        <family val="4"/>
        <charset val="134"/>
      </rPr>
      <t>太阳能路灯</t>
    </r>
  </si>
  <si>
    <r>
      <rPr>
        <sz val="11"/>
        <rFont val="方正仿宋_GBK"/>
        <family val="4"/>
        <charset val="134"/>
      </rPr>
      <t>安装杆高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米的太阳能路灯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套。</t>
    </r>
  </si>
  <si>
    <r>
      <rPr>
        <sz val="11"/>
        <rFont val="方正仿宋_GBK"/>
        <family val="4"/>
        <charset val="134"/>
      </rPr>
      <t>河堤防护栏</t>
    </r>
  </si>
  <si>
    <r>
      <rPr>
        <sz val="11"/>
        <rFont val="方正仿宋_GBK"/>
        <family val="4"/>
        <charset val="134"/>
      </rPr>
      <t>安装河堤仿古木质材料防护栏约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米。</t>
    </r>
  </si>
  <si>
    <r>
      <rPr>
        <sz val="11"/>
        <rFont val="方正仿宋_GBK"/>
        <family val="4"/>
        <charset val="134"/>
      </rPr>
      <t>建设占地约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平方米的公厕，男女厕所各一间，洗手台两个，安装水电。</t>
    </r>
    <phoneticPr fontId="1" type="noConversion"/>
  </si>
  <si>
    <r>
      <rPr>
        <sz val="11"/>
        <rFont val="方正仿宋_GBK"/>
        <family val="4"/>
        <charset val="134"/>
      </rPr>
      <t>景观水车</t>
    </r>
  </si>
  <si>
    <r>
      <rPr>
        <sz val="11"/>
        <rFont val="方正仿宋_GBK"/>
        <family val="4"/>
        <charset val="134"/>
      </rPr>
      <t>在河道安装直径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米、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米景观水车各一套。</t>
    </r>
  </si>
  <si>
    <r>
      <rPr>
        <sz val="11"/>
        <rFont val="方正仿宋_GBK"/>
        <family val="4"/>
        <charset val="134"/>
      </rPr>
      <t>村屯道路美化</t>
    </r>
  </si>
  <si>
    <r>
      <rPr>
        <sz val="11"/>
        <rFont val="方正仿宋_GBK"/>
        <family val="4"/>
        <charset val="134"/>
      </rPr>
      <t>对屯内道路两侧进行综合整治，清理沟渠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米，铺设生态砖</t>
    </r>
    <r>
      <rPr>
        <sz val="11"/>
        <rFont val="Times New Roman"/>
        <family val="1"/>
      </rPr>
      <t>5000</t>
    </r>
    <r>
      <rPr>
        <sz val="11"/>
        <rFont val="方正仿宋_GBK"/>
        <family val="4"/>
        <charset val="134"/>
      </rPr>
      <t>平方米，因地制宜种植花草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株。</t>
    </r>
  </si>
  <si>
    <r>
      <rPr>
        <sz val="11"/>
        <rFont val="方正仿宋_GBK"/>
        <family val="4"/>
        <charset val="134"/>
      </rPr>
      <t>休闲小公园</t>
    </r>
  </si>
  <si>
    <r>
      <rPr>
        <sz val="11"/>
        <rFont val="方正仿宋_GBK"/>
        <family val="4"/>
        <charset val="134"/>
      </rPr>
      <t>建设长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米，宽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米，护栏</t>
    </r>
    <r>
      <rPr>
        <sz val="11"/>
        <rFont val="Times New Roman"/>
        <family val="1"/>
      </rPr>
      <t>1.5</t>
    </r>
    <r>
      <rPr>
        <sz val="11"/>
        <rFont val="方正仿宋_GBK"/>
        <family val="4"/>
        <charset val="134"/>
      </rPr>
      <t>米观光桥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座，设置石台、石凳若干，硬化便道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米，种植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平方米花草。</t>
    </r>
  </si>
  <si>
    <r>
      <rPr>
        <sz val="11"/>
        <rFont val="方正仿宋_GBK"/>
        <family val="4"/>
        <charset val="134"/>
      </rPr>
      <t>村史室</t>
    </r>
  </si>
  <si>
    <r>
      <rPr>
        <sz val="11"/>
        <rFont val="方正仿宋_GBK"/>
        <family val="4"/>
        <charset val="134"/>
      </rPr>
      <t>完成约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平方米村史室整体修缮，收集村史有关物件，购置相关设备，做好展品、实物和重要设备设施的登记造册和布展工作。</t>
    </r>
  </si>
  <si>
    <r>
      <rPr>
        <sz val="11"/>
        <rFont val="方正仿宋_GBK"/>
        <family val="4"/>
        <charset val="134"/>
      </rPr>
      <t>宣传长廊</t>
    </r>
  </si>
  <si>
    <r>
      <rPr>
        <sz val="11"/>
        <rFont val="方正仿宋_GBK"/>
        <family val="4"/>
        <charset val="134"/>
      </rPr>
      <t>建设凉亭式宣传文化长廊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米，安装坐凳与宣传板块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块。</t>
    </r>
  </si>
  <si>
    <r>
      <rPr>
        <sz val="11"/>
        <rFont val="方正仿宋_GBK"/>
        <family val="4"/>
        <charset val="134"/>
      </rPr>
      <t>文体广场</t>
    </r>
  </si>
  <si>
    <t>建设标准灯光篮球场一个。</t>
    <phoneticPr fontId="1" type="noConversion"/>
  </si>
  <si>
    <r>
      <rPr>
        <sz val="11"/>
        <rFont val="方正仿宋_GBK"/>
        <family val="4"/>
        <charset val="134"/>
      </rPr>
      <t>健身器材</t>
    </r>
  </si>
  <si>
    <r>
      <rPr>
        <sz val="11"/>
        <rFont val="方正仿宋_GBK"/>
        <family val="4"/>
        <charset val="134"/>
      </rPr>
      <t>在文体广场、休闲小公园安装一批健身器材。</t>
    </r>
  </si>
  <si>
    <r>
      <rPr>
        <sz val="11"/>
        <rFont val="方正仿宋_GBK"/>
        <family val="4"/>
        <charset val="134"/>
      </rPr>
      <t>三十七</t>
    </r>
    <phoneticPr fontId="1" type="noConversion"/>
  </si>
  <si>
    <r>
      <rPr>
        <sz val="11"/>
        <rFont val="方正仿宋_GBK"/>
        <family val="4"/>
        <charset val="134"/>
      </rPr>
      <t>玉林市容县容西镇思传村大櫈坡屯</t>
    </r>
    <phoneticPr fontId="1" type="noConversion"/>
  </si>
  <si>
    <r>
      <rPr>
        <sz val="11"/>
        <rFont val="方正仿宋_GBK"/>
        <family val="4"/>
        <charset val="134"/>
      </rPr>
      <t>村内景观绿化改造</t>
    </r>
    <r>
      <rPr>
        <sz val="11"/>
        <rFont val="Times New Roman"/>
        <family val="1"/>
      </rPr>
      <t>6800</t>
    </r>
    <r>
      <rPr>
        <sz val="11"/>
        <rFont val="方正仿宋_GBK"/>
        <family val="4"/>
        <charset val="134"/>
      </rPr>
      <t>㎡（景观小品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处、村内池塘景观改造</t>
    </r>
    <r>
      <rPr>
        <sz val="11"/>
        <rFont val="Times New Roman"/>
        <family val="1"/>
      </rPr>
      <t>4500</t>
    </r>
    <r>
      <rPr>
        <sz val="11"/>
        <rFont val="方正仿宋_GBK"/>
        <family val="4"/>
        <charset val="134"/>
      </rPr>
      <t>㎡、村内绿化</t>
    </r>
    <r>
      <rPr>
        <sz val="11"/>
        <rFont val="Times New Roman"/>
        <family val="1"/>
      </rPr>
      <t>2300</t>
    </r>
    <r>
      <rPr>
        <sz val="11"/>
        <rFont val="方正仿宋_GBK"/>
        <family val="4"/>
        <charset val="134"/>
      </rPr>
      <t>㎡）。</t>
    </r>
    <phoneticPr fontId="1" type="noConversion"/>
  </si>
  <si>
    <r>
      <rPr>
        <sz val="11"/>
        <rFont val="方正仿宋_GBK"/>
        <family val="4"/>
        <charset val="134"/>
      </rPr>
      <t>村内巷道文化墙改造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</si>
  <si>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村内公共设施建设</t>
    </r>
  </si>
  <si>
    <r>
      <rPr>
        <sz val="11"/>
        <rFont val="方正仿宋_GBK"/>
        <family val="4"/>
        <charset val="134"/>
      </rPr>
      <t>村内标识牌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个、路灯安装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</si>
  <si>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村口门楼建设</t>
    </r>
  </si>
  <si>
    <r>
      <rPr>
        <sz val="11"/>
        <rFont val="方正仿宋_GBK"/>
        <family val="4"/>
        <charset val="134"/>
      </rPr>
      <t>村口门楼建设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</si>
  <si>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广场改造</t>
    </r>
  </si>
  <si>
    <r>
      <rPr>
        <sz val="11"/>
        <rFont val="方正仿宋_GBK"/>
        <family val="4"/>
        <charset val="134"/>
      </rPr>
      <t>背景墙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㎡、宣传栏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㎡、凉亭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</si>
  <si>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村道改造</t>
    </r>
  </si>
  <si>
    <r>
      <rPr>
        <sz val="11"/>
        <rFont val="方正仿宋_GBK"/>
        <family val="4"/>
        <charset val="134"/>
      </rPr>
      <t>拓宽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</si>
  <si>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旧猪栏改造</t>
    </r>
  </si>
  <si>
    <r>
      <rPr>
        <sz val="11"/>
        <rFont val="方正仿宋_GBK"/>
        <family val="4"/>
        <charset val="134"/>
      </rPr>
      <t>外立面、结构、屋顶、门窗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</si>
  <si>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节点景观建设</t>
    </r>
  </si>
  <si>
    <r>
      <rPr>
        <sz val="11"/>
        <rFont val="方正仿宋_GBK"/>
        <family val="4"/>
        <charset val="134"/>
      </rPr>
      <t>广场铺装、景观小品、护栏、场地整理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</si>
  <si>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围墙改造</t>
    </r>
  </si>
  <si>
    <r>
      <rPr>
        <sz val="11"/>
        <rFont val="方正仿宋_GBK"/>
        <family val="4"/>
        <charset val="134"/>
      </rPr>
      <t>围墙改造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</si>
  <si>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三十八</t>
    </r>
    <phoneticPr fontId="1" type="noConversion"/>
  </si>
  <si>
    <r>
      <rPr>
        <sz val="11"/>
        <rFont val="方正仿宋_GBK"/>
        <family val="4"/>
        <charset val="134"/>
      </rPr>
      <t>玉林市容县容十里镇黎读村黎禄屯</t>
    </r>
    <phoneticPr fontId="1" type="noConversion"/>
  </si>
  <si>
    <r>
      <rPr>
        <sz val="11"/>
        <rFont val="方正仿宋_GBK"/>
        <family val="4"/>
        <charset val="134"/>
      </rPr>
      <t>民俗古建筑修缮</t>
    </r>
  </si>
  <si>
    <t>对屯内的徐氏四座屋、武魁楼、司马第、三搅房进行修缮。</t>
    <phoneticPr fontId="1" type="noConversion"/>
  </si>
  <si>
    <r>
      <rPr>
        <sz val="11"/>
        <rFont val="方正仿宋_GBK"/>
        <family val="4"/>
        <charset val="134"/>
      </rPr>
      <t>村屯现代建筑立面风格改造</t>
    </r>
  </si>
  <si>
    <r>
      <rPr>
        <sz val="11"/>
        <rFont val="方正仿宋_GBK"/>
        <family val="4"/>
        <charset val="134"/>
      </rPr>
      <t>按村屯大屋明清时期建筑风格分期对周边的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多座现代风格房屋实行立面改造</t>
    </r>
    <r>
      <rPr>
        <sz val="11"/>
        <rFont val="Times New Roman"/>
        <family val="1"/>
      </rPr>
      <t>,</t>
    </r>
    <r>
      <rPr>
        <sz val="11"/>
        <rFont val="方正仿宋_GBK"/>
        <family val="4"/>
        <charset val="134"/>
      </rPr>
      <t>一期</t>
    </r>
    <r>
      <rPr>
        <sz val="11"/>
        <rFont val="Times New Roman"/>
        <family val="1"/>
      </rPr>
      <t>26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</si>
  <si>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村屯道路靓化</t>
    </r>
  </si>
  <si>
    <r>
      <rPr>
        <sz val="11"/>
        <rFont val="方正仿宋_GBK"/>
        <family val="4"/>
        <charset val="134"/>
      </rPr>
      <t>在环屯道路两侧进行绿化、安装</t>
    </r>
    <r>
      <rPr>
        <sz val="11"/>
        <rFont val="Times New Roman"/>
        <family val="1"/>
      </rPr>
      <t>1.1M</t>
    </r>
    <r>
      <rPr>
        <sz val="11"/>
        <rFont val="方正仿宋_GBK"/>
        <family val="4"/>
        <charset val="134"/>
      </rPr>
      <t>高竹篱笆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米、科学安装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个太阳能路灯，进屯道路两侧绿化铺鹅卵石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米，竹林道路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</si>
  <si>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屯内道路修复</t>
    </r>
  </si>
  <si>
    <r>
      <rPr>
        <sz val="11"/>
        <rFont val="方正仿宋_GBK"/>
        <family val="4"/>
        <charset val="134"/>
      </rPr>
      <t>对县道进入屯内净化塘道路、村史馆门前小道实施修复</t>
    </r>
    <r>
      <rPr>
        <sz val="11"/>
        <rFont val="Times New Roman"/>
        <family val="1"/>
      </rPr>
      <t>330</t>
    </r>
    <r>
      <rPr>
        <sz val="11"/>
        <rFont val="方正仿宋_GBK"/>
        <family val="4"/>
        <charset val="134"/>
      </rPr>
      <t>米。</t>
    </r>
    <phoneticPr fontId="1" type="noConversion"/>
  </si>
  <si>
    <t>清理垃圾、废弃物、沟渠，拆除乱搭乱盖、广告招牌、废弃建筑。</t>
    <phoneticPr fontId="1" type="noConversion"/>
  </si>
  <si>
    <r>
      <rPr>
        <sz val="11"/>
        <rFont val="方正仿宋_GBK"/>
        <family val="4"/>
        <charset val="134"/>
      </rPr>
      <t>在屯内规划布局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座占地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平方米的</t>
    </r>
    <r>
      <rPr>
        <sz val="11"/>
        <rFont val="Times New Roman"/>
        <family val="1"/>
      </rPr>
      <t>AAA</t>
    </r>
    <r>
      <rPr>
        <sz val="11"/>
        <rFont val="方正仿宋_GBK"/>
        <family val="4"/>
        <charset val="134"/>
      </rPr>
      <t>级公厕。</t>
    </r>
  </si>
  <si>
    <r>
      <rPr>
        <sz val="11"/>
        <rFont val="方正仿宋_GBK"/>
        <family val="4"/>
        <charset val="134"/>
      </rPr>
      <t>清淤疏浚</t>
    </r>
  </si>
  <si>
    <r>
      <rPr>
        <sz val="11"/>
        <rFont val="方正仿宋_GBK"/>
        <family val="4"/>
        <charset val="134"/>
      </rPr>
      <t>对屯内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个主要水塘</t>
    </r>
    <r>
      <rPr>
        <sz val="11"/>
        <rFont val="Times New Roman"/>
        <family val="1"/>
      </rPr>
      <t>7025</t>
    </r>
    <r>
      <rPr>
        <sz val="11"/>
        <rFont val="方正仿宋_GBK"/>
        <family val="4"/>
        <charset val="134"/>
      </rPr>
      <t>平方米的水域进行水体整治，清淤疏浚。</t>
    </r>
    <phoneticPr fontId="1" type="noConversion"/>
  </si>
  <si>
    <r>
      <rPr>
        <sz val="11"/>
        <rFont val="方正仿宋_GBK"/>
        <family val="4"/>
        <charset val="134"/>
      </rPr>
      <t>村级垃圾收集转运处理设施</t>
    </r>
  </si>
  <si>
    <t>村级垃圾收集转运处理设施。</t>
    <phoneticPr fontId="1" type="noConversion"/>
  </si>
  <si>
    <r>
      <rPr>
        <sz val="11"/>
        <rFont val="方正仿宋_GBK"/>
        <family val="4"/>
        <charset val="134"/>
      </rPr>
      <t>游客服务中心、</t>
    </r>
    <r>
      <rPr>
        <sz val="11"/>
        <rFont val="Times New Roman"/>
        <family val="1"/>
      </rPr>
      <t>3300</t>
    </r>
    <r>
      <rPr>
        <sz val="11"/>
        <rFont val="方正仿宋_GBK"/>
        <family val="4"/>
        <charset val="134"/>
      </rPr>
      <t>平方米生态停车场。</t>
    </r>
    <phoneticPr fontId="1" type="noConversion"/>
  </si>
  <si>
    <r>
      <rPr>
        <sz val="11"/>
        <rFont val="方正仿宋_GBK"/>
        <family val="4"/>
        <charset val="134"/>
      </rPr>
      <t>村史馆</t>
    </r>
  </si>
  <si>
    <r>
      <rPr>
        <sz val="11"/>
        <rFont val="方正仿宋_GBK"/>
        <family val="4"/>
        <charset val="134"/>
      </rPr>
      <t>完成村史馆</t>
    </r>
    <r>
      <rPr>
        <sz val="11"/>
        <rFont val="Times New Roman"/>
        <family val="1"/>
      </rPr>
      <t>766</t>
    </r>
    <r>
      <rPr>
        <sz val="11"/>
        <rFont val="方正仿宋_GBK"/>
        <family val="4"/>
        <charset val="134"/>
      </rPr>
      <t>平方米修缮、布展总规划，收集村内历史久远的老物件、故事传记，修缮安装完成布展。</t>
    </r>
  </si>
  <si>
    <r>
      <rPr>
        <sz val="11"/>
        <rFont val="方正仿宋_GBK"/>
        <family val="4"/>
        <charset val="134"/>
      </rPr>
      <t>青砖瓦房建筑群</t>
    </r>
  </si>
  <si>
    <r>
      <rPr>
        <sz val="11"/>
        <rFont val="方正仿宋_GBK"/>
        <family val="4"/>
        <charset val="134"/>
      </rPr>
      <t>对屯内年代久远的青瓦房进行文化底蕴发掘</t>
    </r>
    <r>
      <rPr>
        <sz val="11"/>
        <rFont val="Times New Roman"/>
        <family val="1"/>
      </rPr>
      <t>,</t>
    </r>
    <r>
      <rPr>
        <sz val="11"/>
        <rFont val="方正仿宋_GBK"/>
        <family val="4"/>
        <charset val="134"/>
      </rPr>
      <t>安装简介牌。</t>
    </r>
    <phoneticPr fontId="1" type="noConversion"/>
  </si>
  <si>
    <r>
      <rPr>
        <sz val="11"/>
        <rFont val="方正仿宋_GBK"/>
        <family val="4"/>
        <charset val="134"/>
      </rPr>
      <t>戏台</t>
    </r>
  </si>
  <si>
    <r>
      <rPr>
        <sz val="11"/>
        <rFont val="方正仿宋_GBK"/>
        <family val="4"/>
        <charset val="134"/>
      </rPr>
      <t>在屯内健身小广场旁搭建</t>
    </r>
    <r>
      <rPr>
        <sz val="11"/>
        <rFont val="Times New Roman"/>
        <family val="1"/>
      </rPr>
      <t>180</t>
    </r>
    <r>
      <rPr>
        <sz val="11"/>
        <rFont val="方正仿宋_GBK"/>
        <family val="4"/>
        <charset val="134"/>
      </rPr>
      <t>平方米的戏台。</t>
    </r>
    <phoneticPr fontId="1" type="noConversion"/>
  </si>
  <si>
    <r>
      <rPr>
        <sz val="11"/>
        <rFont val="方正仿宋_GBK"/>
        <family val="4"/>
        <charset val="134"/>
      </rPr>
      <t>屯牌标识楼</t>
    </r>
  </si>
  <si>
    <r>
      <rPr>
        <sz val="11"/>
        <rFont val="方正仿宋_GBK"/>
        <family val="4"/>
        <charset val="134"/>
      </rPr>
      <t>搭建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米高占地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平方米的青砖风格标识牌。</t>
    </r>
    <phoneticPr fontId="1" type="noConversion"/>
  </si>
  <si>
    <r>
      <rPr>
        <sz val="11"/>
        <rFont val="方正仿宋_GBK"/>
        <family val="4"/>
        <charset val="134"/>
      </rPr>
      <t>生态鱼宴农家乐</t>
    </r>
  </si>
  <si>
    <t>利用空置民居庭院设计生态农家乐。</t>
    <phoneticPr fontId="1" type="noConversion"/>
  </si>
  <si>
    <r>
      <rPr>
        <sz val="11"/>
        <rFont val="方正仿宋_GBK"/>
        <family val="4"/>
        <charset val="134"/>
      </rPr>
      <t>水上康养中心</t>
    </r>
  </si>
  <si>
    <r>
      <rPr>
        <sz val="11"/>
        <rFont val="方正仿宋_GBK"/>
        <family val="4"/>
        <charset val="134"/>
      </rPr>
      <t>建设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平方米自然生态游泳池并利用闲置民房配套简易农家餐饮服务业。</t>
    </r>
    <phoneticPr fontId="1" type="noConversion"/>
  </si>
  <si>
    <r>
      <rPr>
        <sz val="11"/>
        <rFont val="方正仿宋_GBK"/>
        <family val="4"/>
        <charset val="134"/>
      </rPr>
      <t>桂圆肉</t>
    </r>
  </si>
  <si>
    <r>
      <rPr>
        <sz val="11"/>
        <rFont val="方正仿宋_GBK"/>
        <family val="4"/>
        <charset val="134"/>
      </rPr>
      <t>对屯内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多课百年以上龙眼树实行登记，收集传统桂圆肉加工工艺资料，结合燃藜夜读故事打造品牌。</t>
    </r>
    <phoneticPr fontId="1" type="noConversion"/>
  </si>
  <si>
    <r>
      <rPr>
        <sz val="11"/>
        <rFont val="方正仿宋_GBK"/>
        <family val="4"/>
        <charset val="134"/>
      </rPr>
      <t>蜜柚种植园</t>
    </r>
  </si>
  <si>
    <r>
      <rPr>
        <sz val="11"/>
        <rFont val="方正仿宋_GBK"/>
        <family val="4"/>
        <charset val="134"/>
      </rPr>
      <t>通过宣传发动在现有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亩面积基础上继续扩大蜜柚种植园面积</t>
    </r>
    <r>
      <rPr>
        <sz val="11"/>
        <rFont val="Times New Roman"/>
        <family val="1"/>
      </rPr>
      <t>,</t>
    </r>
    <r>
      <rPr>
        <sz val="11"/>
        <rFont val="方正仿宋_GBK"/>
        <family val="4"/>
        <charset val="134"/>
      </rPr>
      <t>形成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亩规模的蜜柚种植园区。</t>
    </r>
    <phoneticPr fontId="1" type="noConversion"/>
  </si>
  <si>
    <r>
      <rPr>
        <sz val="11"/>
        <rFont val="方正仿宋_GBK"/>
        <family val="4"/>
        <charset val="134"/>
      </rPr>
      <t>种桑养蚕</t>
    </r>
  </si>
  <si>
    <r>
      <rPr>
        <sz val="11"/>
        <rFont val="方正仿宋_GBK"/>
        <family val="4"/>
        <charset val="134"/>
      </rPr>
      <t>精心发展种桑养蚕业</t>
    </r>
    <r>
      <rPr>
        <sz val="11"/>
        <rFont val="Times New Roman"/>
        <family val="1"/>
      </rPr>
      <t>,</t>
    </r>
    <r>
      <rPr>
        <sz val="11"/>
        <rFont val="方正仿宋_GBK"/>
        <family val="4"/>
        <charset val="134"/>
      </rPr>
      <t>向蚕丝加工方向延伸产业链。</t>
    </r>
    <phoneticPr fontId="1" type="noConversion"/>
  </si>
  <si>
    <r>
      <rPr>
        <sz val="11"/>
        <rFont val="方正仿宋_GBK"/>
        <family val="4"/>
        <charset val="134"/>
      </rPr>
      <t>三十九</t>
    </r>
    <phoneticPr fontId="1" type="noConversion"/>
  </si>
  <si>
    <r>
      <rPr>
        <sz val="11"/>
        <rFont val="方正仿宋_GBK"/>
        <family val="4"/>
        <charset val="134"/>
      </rPr>
      <t>玉林市陆川县珊罗镇田龙村竹园屯</t>
    </r>
    <phoneticPr fontId="1" type="noConversion"/>
  </si>
  <si>
    <r>
      <rPr>
        <sz val="11"/>
        <rFont val="方正仿宋_GBK"/>
        <family val="4"/>
        <charset val="134"/>
      </rPr>
      <t>土房民宅改造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</si>
  <si>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村内巷道硬化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</si>
  <si>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村民公共活动中心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</si>
  <si>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乡风文明文化墙</t>
    </r>
  </si>
  <si>
    <r>
      <rPr>
        <sz val="11"/>
        <rFont val="方正仿宋_GBK"/>
        <family val="4"/>
        <charset val="134"/>
      </rPr>
      <t>农家乐建设</t>
    </r>
  </si>
  <si>
    <t>建设供游客住宿、餐饮、娱乐的农家乐住宿设施。</t>
    <phoneticPr fontId="1" type="noConversion"/>
  </si>
  <si>
    <r>
      <rPr>
        <sz val="11"/>
        <rFont val="方正仿宋_GBK"/>
        <family val="4"/>
        <charset val="134"/>
      </rPr>
      <t>韭菜产业种植基地</t>
    </r>
  </si>
  <si>
    <r>
      <rPr>
        <sz val="11"/>
        <rFont val="方正仿宋_GBK"/>
        <family val="4"/>
        <charset val="134"/>
      </rPr>
      <t>四十</t>
    </r>
    <phoneticPr fontId="1" type="noConversion"/>
  </si>
  <si>
    <r>
      <rPr>
        <sz val="11"/>
        <rFont val="方正仿宋_GBK"/>
        <family val="4"/>
        <charset val="134"/>
      </rPr>
      <t>玉林市陆川县马坡镇新山村马坡塘屯</t>
    </r>
    <phoneticPr fontId="1" type="noConversion"/>
  </si>
  <si>
    <r>
      <rPr>
        <sz val="11"/>
        <rFont val="方正仿宋_GBK"/>
        <family val="4"/>
        <charset val="134"/>
      </rPr>
      <t>房屋立面改造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栋。</t>
    </r>
    <phoneticPr fontId="1" type="noConversion"/>
  </si>
  <si>
    <t>清理垃圾、废弃物、池塘沟渠；拆除乱搭乱盖、广告招牌、废弃建筑。</t>
    <phoneticPr fontId="1" type="noConversion"/>
  </si>
  <si>
    <r>
      <t>“</t>
    </r>
    <r>
      <rPr>
        <sz val="11"/>
        <rFont val="方正仿宋_GBK"/>
        <family val="4"/>
        <charset val="134"/>
      </rPr>
      <t>三微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改造和绿化工程</t>
    </r>
  </si>
  <si>
    <t>围墙改造、增加竹篱笆护栏、道路及庭院绿化种植。</t>
    <phoneticPr fontId="1" type="noConversion"/>
  </si>
  <si>
    <r>
      <rPr>
        <sz val="11"/>
        <rFont val="方正仿宋_GBK"/>
        <family val="4"/>
        <charset val="134"/>
      </rPr>
      <t>村内巷道乡土化改造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</si>
  <si>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排水沟改造</t>
    </r>
    <r>
      <rPr>
        <sz val="11"/>
        <rFont val="Times New Roman"/>
        <family val="1"/>
      </rPr>
      <t>1400</t>
    </r>
    <r>
      <rPr>
        <sz val="11"/>
        <rFont val="方正仿宋_GBK"/>
        <family val="4"/>
        <charset val="134"/>
      </rPr>
      <t>米，新建和改扩建道路、宣传栏、指示牌等。</t>
    </r>
    <phoneticPr fontId="1" type="noConversion"/>
  </si>
  <si>
    <r>
      <rPr>
        <sz val="11"/>
        <rFont val="方正仿宋_GBK"/>
        <family val="4"/>
        <charset val="134"/>
      </rPr>
      <t>乡风文化长廊建设</t>
    </r>
  </si>
  <si>
    <t>新建村规民约、家训挂牌等提升乡风村规。</t>
    <phoneticPr fontId="1" type="noConversion"/>
  </si>
  <si>
    <t>新建停车场及配套设施。</t>
    <phoneticPr fontId="1" type="noConversion"/>
  </si>
  <si>
    <r>
      <rPr>
        <sz val="11"/>
        <rFont val="方正仿宋_GBK"/>
        <family val="4"/>
        <charset val="134"/>
      </rPr>
      <t>农家乐改造</t>
    </r>
  </si>
  <si>
    <t>建设供游客住宿、餐饮、娱乐的农家乐住宿设施。</t>
    <phoneticPr fontId="1" type="noConversion"/>
  </si>
  <si>
    <r>
      <rPr>
        <sz val="11"/>
        <rFont val="方正仿宋_GBK"/>
        <family val="4"/>
        <charset val="134"/>
      </rPr>
      <t>周边配套建设</t>
    </r>
  </si>
  <si>
    <t>公共厕所、景观绿化。</t>
    <phoneticPr fontId="1" type="noConversion"/>
  </si>
  <si>
    <r>
      <rPr>
        <sz val="11"/>
        <rFont val="方正仿宋_GBK"/>
        <family val="4"/>
        <charset val="134"/>
      </rPr>
      <t>橘红标准化生产示范区</t>
    </r>
  </si>
  <si>
    <t>橘红试验站、育苗基地、加工厂、产品展示厅。</t>
    <phoneticPr fontId="1" type="noConversion"/>
  </si>
  <si>
    <t>规划设计、施工图设计、监理。</t>
    <phoneticPr fontId="1" type="noConversion"/>
  </si>
  <si>
    <r>
      <rPr>
        <sz val="11"/>
        <rFont val="方正仿宋_GBK"/>
        <family val="4"/>
        <charset val="134"/>
      </rPr>
      <t>四十一</t>
    </r>
    <phoneticPr fontId="1" type="noConversion"/>
  </si>
  <si>
    <r>
      <rPr>
        <sz val="11"/>
        <rFont val="方正仿宋_GBK"/>
        <family val="4"/>
        <charset val="134"/>
      </rPr>
      <t>玉林市玉州区仁东镇鹏垌村康乐庄</t>
    </r>
    <phoneticPr fontId="1" type="noConversion"/>
  </si>
  <si>
    <r>
      <rPr>
        <sz val="11"/>
        <rFont val="方正仿宋_GBK"/>
        <family val="4"/>
        <charset val="134"/>
      </rPr>
      <t>道路风貌改造</t>
    </r>
  </si>
  <si>
    <t>风貌协调区房屋风貌改造。</t>
    <phoneticPr fontId="1" type="noConversion"/>
  </si>
  <si>
    <r>
      <t>EPC</t>
    </r>
    <r>
      <rPr>
        <sz val="11"/>
        <rFont val="方正仿宋_GBK"/>
        <family val="4"/>
        <charset val="134"/>
      </rPr>
      <t>古庄修复工程</t>
    </r>
  </si>
  <si>
    <r>
      <rPr>
        <sz val="11"/>
        <rFont val="方正仿宋_GBK"/>
        <family val="4"/>
        <charset val="134"/>
      </rPr>
      <t>项目规划改造面积约</t>
    </r>
    <r>
      <rPr>
        <sz val="11"/>
        <rFont val="Times New Roman"/>
        <family val="1"/>
      </rPr>
      <t>94</t>
    </r>
    <r>
      <rPr>
        <sz val="11"/>
        <rFont val="方正仿宋_GBK"/>
        <family val="4"/>
        <charset val="134"/>
      </rPr>
      <t>亩，主要通过以修旧如旧的方式修缮古建筑，对旧村庄的格局进行整体梳理，恢复明清古城墙、护城河等。</t>
    </r>
    <phoneticPr fontId="1" type="noConversion"/>
  </si>
  <si>
    <r>
      <rPr>
        <sz val="11"/>
        <rFont val="方正仿宋_GBK"/>
        <family val="4"/>
        <charset val="134"/>
      </rPr>
      <t>道路沥青改造工程</t>
    </r>
  </si>
  <si>
    <r>
      <rPr>
        <sz val="11"/>
        <rFont val="方正仿宋_GBK"/>
        <family val="4"/>
        <charset val="134"/>
      </rPr>
      <t>计划铺沥青</t>
    </r>
    <r>
      <rPr>
        <sz val="11"/>
        <rFont val="Times New Roman"/>
        <family val="1"/>
      </rPr>
      <t>1.8</t>
    </r>
    <r>
      <rPr>
        <sz val="11"/>
        <rFont val="方正仿宋_GBK"/>
        <family val="4"/>
        <charset val="134"/>
      </rPr>
      <t>公里，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米宽，共</t>
    </r>
    <r>
      <rPr>
        <sz val="11"/>
        <rFont val="Times New Roman"/>
        <family val="1"/>
      </rPr>
      <t>9000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</si>
  <si>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道路景观绿化一期改造工程</t>
    </r>
  </si>
  <si>
    <r>
      <rPr>
        <sz val="11"/>
        <rFont val="方正仿宋_GBK"/>
        <family val="4"/>
        <charset val="134"/>
      </rPr>
      <t>房屋前后计划建设</t>
    </r>
    <r>
      <rPr>
        <sz val="11"/>
        <rFont val="Times New Roman"/>
        <family val="1"/>
      </rPr>
      <t>52</t>
    </r>
    <r>
      <rPr>
        <sz val="11"/>
        <rFont val="方正仿宋_GBK"/>
        <family val="4"/>
        <charset val="134"/>
      </rPr>
      <t>个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微菜园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微果园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微景观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</si>
  <si>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道路排水改造工程</t>
    </r>
  </si>
  <si>
    <r>
      <rPr>
        <sz val="11"/>
        <rFont val="方正仿宋_GBK"/>
        <family val="4"/>
        <charset val="134"/>
      </rPr>
      <t>铺设污水管网工程量为全程约</t>
    </r>
    <r>
      <rPr>
        <sz val="11"/>
        <rFont val="Times New Roman"/>
        <family val="1"/>
      </rPr>
      <t>2.78</t>
    </r>
    <r>
      <rPr>
        <sz val="11"/>
        <rFont val="方正仿宋_GBK"/>
        <family val="4"/>
        <charset val="134"/>
      </rPr>
      <t>公里。</t>
    </r>
    <phoneticPr fontId="1" type="noConversion"/>
  </si>
  <si>
    <r>
      <rPr>
        <sz val="11"/>
        <rFont val="方正仿宋_GBK"/>
        <family val="4"/>
        <charset val="134"/>
      </rPr>
      <t>道路景观绿化二期改造工程</t>
    </r>
  </si>
  <si>
    <t>村落道路绿化工程。</t>
    <phoneticPr fontId="1" type="noConversion"/>
  </si>
  <si>
    <r>
      <rPr>
        <sz val="11"/>
        <rFont val="方正仿宋_GBK"/>
        <family val="4"/>
        <charset val="134"/>
      </rPr>
      <t>仁东镇</t>
    </r>
    <r>
      <rPr>
        <sz val="11"/>
        <rFont val="Times New Roman"/>
        <family val="1"/>
      </rPr>
      <t>-</t>
    </r>
    <r>
      <rPr>
        <sz val="11"/>
        <rFont val="方正仿宋_GBK"/>
        <family val="4"/>
        <charset val="134"/>
      </rPr>
      <t>岭南古村落遗址文化公园展厅材料采购及安装</t>
    </r>
  </si>
  <si>
    <t>文化公园展厅材料采购及安装。</t>
    <phoneticPr fontId="1" type="noConversion"/>
  </si>
  <si>
    <r>
      <rPr>
        <sz val="11"/>
        <rFont val="方正仿宋_GBK"/>
        <family val="4"/>
        <charset val="134"/>
      </rPr>
      <t>四十二</t>
    </r>
    <phoneticPr fontId="1" type="noConversion"/>
  </si>
  <si>
    <r>
      <rPr>
        <sz val="11"/>
        <rFont val="方正仿宋_GBK"/>
        <family val="4"/>
        <charset val="134"/>
      </rPr>
      <t>玉林市玉州区仁厚镇茂岑村岑地坡片</t>
    </r>
    <phoneticPr fontId="1" type="noConversion"/>
  </si>
  <si>
    <r>
      <rPr>
        <sz val="11"/>
        <rFont val="方正仿宋_GBK"/>
        <family val="4"/>
        <charset val="134"/>
      </rPr>
      <t>房屋风貌改造工程</t>
    </r>
  </si>
  <si>
    <r>
      <rPr>
        <sz val="11"/>
        <rFont val="方正仿宋_GBK"/>
        <family val="4"/>
        <charset val="134"/>
      </rPr>
      <t>对房屋外面进行改造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栋。</t>
    </r>
    <phoneticPr fontId="1" type="noConversion"/>
  </si>
  <si>
    <t>深入开展三清三拆。</t>
    <phoneticPr fontId="1" type="noConversion"/>
  </si>
  <si>
    <r>
      <rPr>
        <sz val="11"/>
        <rFont val="方正仿宋_GBK"/>
        <family val="4"/>
        <charset val="134"/>
      </rPr>
      <t>村庄道路拓宽、绿化工程</t>
    </r>
  </si>
  <si>
    <r>
      <t>2</t>
    </r>
    <r>
      <rPr>
        <sz val="11"/>
        <rFont val="方正仿宋_GBK"/>
        <family val="4"/>
        <charset val="134"/>
      </rPr>
      <t>公里进村道路拓宽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米及绿化、村口公园绿地建设、环村道路绿化。</t>
    </r>
    <phoneticPr fontId="1" type="noConversion"/>
  </si>
  <si>
    <r>
      <rPr>
        <sz val="11"/>
        <rFont val="方正仿宋_GBK"/>
        <family val="4"/>
        <charset val="134"/>
      </rPr>
      <t>微环境营造</t>
    </r>
  </si>
  <si>
    <r>
      <rPr>
        <sz val="11"/>
        <rFont val="方正仿宋_GBK"/>
        <family val="4"/>
        <charset val="134"/>
      </rPr>
      <t>房前屋后微环境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微菜园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微花园</t>
    </r>
    <r>
      <rPr>
        <sz val="11"/>
        <rFont val="Times New Roman"/>
        <family val="1"/>
      </rPr>
      <t>”“</t>
    </r>
    <r>
      <rPr>
        <sz val="11"/>
        <rFont val="方正仿宋_GBK"/>
        <family val="4"/>
        <charset val="134"/>
      </rPr>
      <t>微花园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建设、景观建设</t>
    </r>
    <r>
      <rPr>
        <sz val="11"/>
        <rFont val="Times New Roman"/>
        <family val="1"/>
      </rPr>
      <t>4000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</si>
  <si>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t>10</t>
    </r>
    <r>
      <rPr>
        <sz val="11"/>
        <rFont val="方正仿宋_GBK"/>
        <family val="4"/>
        <charset val="134"/>
      </rPr>
      <t>杆太阳能路灯购买及安装。</t>
    </r>
    <phoneticPr fontId="1" type="noConversion"/>
  </si>
  <si>
    <r>
      <rPr>
        <sz val="11"/>
        <rFont val="方正仿宋_GBK"/>
        <family val="4"/>
        <charset val="134"/>
      </rPr>
      <t>建设村史馆</t>
    </r>
  </si>
  <si>
    <t>村史馆室内装收、材料采购及安装。</t>
    <phoneticPr fontId="1" type="noConversion"/>
  </si>
  <si>
    <r>
      <rPr>
        <sz val="11"/>
        <rFont val="方正仿宋_GBK"/>
        <family val="4"/>
        <charset val="134"/>
      </rPr>
      <t>村委灯光文化球场</t>
    </r>
  </si>
  <si>
    <t>建设灯光文化球场。</t>
    <phoneticPr fontId="1" type="noConversion"/>
  </si>
  <si>
    <r>
      <rPr>
        <sz val="11"/>
        <rFont val="方正仿宋_GBK"/>
        <family val="4"/>
        <charset val="134"/>
      </rPr>
      <t>公共停车场及公交车候车亭</t>
    </r>
  </si>
  <si>
    <t>公共停车场及一座公交车候车亭。</t>
    <phoneticPr fontId="1" type="noConversion"/>
  </si>
  <si>
    <r>
      <rPr>
        <sz val="11"/>
        <rFont val="方正仿宋_GBK"/>
        <family val="4"/>
        <charset val="134"/>
      </rPr>
      <t>四十三</t>
    </r>
    <phoneticPr fontId="1" type="noConversion"/>
  </si>
  <si>
    <r>
      <rPr>
        <sz val="11"/>
        <rFont val="方正仿宋_GBK"/>
        <family val="4"/>
        <charset val="134"/>
      </rPr>
      <t>玉林市玉州区仁厚镇道良村</t>
    </r>
    <phoneticPr fontId="1" type="noConversion"/>
  </si>
  <si>
    <r>
      <rPr>
        <sz val="11"/>
        <rFont val="方正仿宋_GBK"/>
        <family val="4"/>
        <charset val="134"/>
      </rPr>
      <t>对房屋外面进行改造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</si>
  <si>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房前屋后微环境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微菜园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微花园</t>
    </r>
    <r>
      <rPr>
        <sz val="11"/>
        <rFont val="Times New Roman"/>
        <family val="1"/>
      </rPr>
      <t>”“</t>
    </r>
    <r>
      <rPr>
        <sz val="11"/>
        <rFont val="方正仿宋_GBK"/>
        <family val="4"/>
        <charset val="134"/>
      </rPr>
      <t>微花园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建设、景观建设</t>
    </r>
    <r>
      <rPr>
        <sz val="11"/>
        <rFont val="Times New Roman"/>
        <family val="1"/>
      </rPr>
      <t>3000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</si>
  <si>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污水处理厂雨污分流管网工程</t>
    </r>
  </si>
  <si>
    <t>村级污水处理厂配套雨污分流管网。</t>
    <phoneticPr fontId="1" type="noConversion"/>
  </si>
  <si>
    <r>
      <rPr>
        <sz val="11"/>
        <rFont val="方正仿宋_GBK"/>
        <family val="4"/>
        <charset val="134"/>
      </rPr>
      <t>文化墙建设</t>
    </r>
  </si>
  <si>
    <r>
      <rPr>
        <sz val="11"/>
        <rFont val="方正仿宋_GBK"/>
        <family val="4"/>
        <charset val="134"/>
      </rPr>
      <t>墙体抹灰及彩绘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</si>
  <si>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农耕文化展馆</t>
    </r>
  </si>
  <si>
    <t>装修及购买材料。</t>
    <phoneticPr fontId="1" type="noConversion"/>
  </si>
  <si>
    <r>
      <rPr>
        <sz val="11"/>
        <rFont val="方正仿宋_GBK"/>
        <family val="4"/>
        <charset val="134"/>
      </rPr>
      <t>星期绿农业有限公司</t>
    </r>
  </si>
  <si>
    <r>
      <rPr>
        <sz val="11"/>
        <rFont val="方正仿宋_GBK"/>
        <family val="4"/>
        <charset val="134"/>
      </rPr>
      <t>租地面积</t>
    </r>
    <r>
      <rPr>
        <sz val="11"/>
        <rFont val="Times New Roman"/>
        <family val="1"/>
      </rPr>
      <t>280</t>
    </r>
    <r>
      <rPr>
        <sz val="11"/>
        <rFont val="方正仿宋_GBK"/>
        <family val="4"/>
        <charset val="134"/>
      </rPr>
      <t>亩，主要种植蔬菜水稻、花生、红薯、大蒜，生产出有机蔬菜年产量可达</t>
    </r>
    <r>
      <rPr>
        <sz val="11"/>
        <rFont val="Times New Roman"/>
        <family val="1"/>
      </rPr>
      <t>5000</t>
    </r>
    <r>
      <rPr>
        <sz val="11"/>
        <rFont val="方正仿宋_GBK"/>
        <family val="4"/>
        <charset val="134"/>
      </rPr>
      <t>吨。</t>
    </r>
    <phoneticPr fontId="1" type="noConversion"/>
  </si>
  <si>
    <r>
      <rPr>
        <sz val="11"/>
        <rFont val="方正仿宋_GBK"/>
        <family val="4"/>
        <charset val="134"/>
      </rPr>
      <t>嘉穗农民种植专业合作社仁厚道良分场</t>
    </r>
  </si>
  <si>
    <r>
      <rPr>
        <sz val="11"/>
        <rFont val="方正仿宋_GBK"/>
        <family val="4"/>
        <charset val="134"/>
      </rPr>
      <t>租地</t>
    </r>
    <r>
      <rPr>
        <sz val="11"/>
        <rFont val="Times New Roman"/>
        <family val="1"/>
      </rPr>
      <t>180</t>
    </r>
    <r>
      <rPr>
        <sz val="11"/>
        <rFont val="方正仿宋_GBK"/>
        <family val="4"/>
        <charset val="134"/>
      </rPr>
      <t>亩，主要种植台湾优质水果红宝石番石榴。</t>
    </r>
    <phoneticPr fontId="1" type="noConversion"/>
  </si>
  <si>
    <r>
      <rPr>
        <sz val="11"/>
        <rFont val="方正仿宋_GBK"/>
        <family val="4"/>
        <charset val="134"/>
      </rPr>
      <t>富硒农业科技有限公司道良基地</t>
    </r>
  </si>
  <si>
    <r>
      <rPr>
        <sz val="11"/>
        <rFont val="方正仿宋_GBK"/>
        <family val="4"/>
        <charset val="134"/>
      </rPr>
      <t>租地面积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亩，现代化设施农业大棚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亩，大棚主要以集约化育苗种植富硒蔬菜为主。</t>
    </r>
    <phoneticPr fontId="1" type="noConversion"/>
  </si>
  <si>
    <r>
      <rPr>
        <sz val="11"/>
        <rFont val="方正仿宋_GBK"/>
        <family val="4"/>
        <charset val="134"/>
      </rPr>
      <t>四十四</t>
    </r>
    <phoneticPr fontId="1" type="noConversion"/>
  </si>
  <si>
    <r>
      <rPr>
        <sz val="11"/>
        <rFont val="方正仿宋_GBK"/>
        <family val="4"/>
        <charset val="134"/>
      </rPr>
      <t>百色市田东县作登乡平略村陇造屯</t>
    </r>
  </si>
  <si>
    <r>
      <rPr>
        <sz val="11"/>
        <rFont val="方正仿宋_GBK"/>
        <family val="4"/>
        <charset val="134"/>
      </rPr>
      <t>房屋外立面改造</t>
    </r>
    <r>
      <rPr>
        <sz val="11"/>
        <rFont val="Times New Roman"/>
        <family val="1"/>
      </rPr>
      <t>53</t>
    </r>
    <r>
      <rPr>
        <sz val="11"/>
        <rFont val="方正仿宋_GBK"/>
        <family val="4"/>
        <charset val="134"/>
      </rPr>
      <t>户（已经移民搬迁的不安排改造），搭脚手架约</t>
    </r>
    <r>
      <rPr>
        <sz val="11"/>
        <rFont val="Times New Roman"/>
        <family val="1"/>
      </rPr>
      <t>10000</t>
    </r>
    <r>
      <rPr>
        <sz val="11"/>
        <rFont val="方正仿宋_GBK"/>
        <family val="4"/>
        <charset val="134"/>
      </rPr>
      <t>㎡；外墙批灰、涂料约</t>
    </r>
    <r>
      <rPr>
        <sz val="11"/>
        <rFont val="Times New Roman"/>
        <family val="1"/>
      </rPr>
      <t>16000</t>
    </r>
    <r>
      <rPr>
        <sz val="11"/>
        <rFont val="方正仿宋_GBK"/>
        <family val="4"/>
        <charset val="134"/>
      </rPr>
      <t>㎡。</t>
    </r>
  </si>
  <si>
    <r>
      <rPr>
        <sz val="11"/>
        <rFont val="方正仿宋_GBK"/>
        <family val="4"/>
        <charset val="134"/>
      </rPr>
      <t>环卫设施</t>
    </r>
  </si>
  <si>
    <r>
      <rPr>
        <sz val="11"/>
        <rFont val="方正仿宋_GBK"/>
        <family val="4"/>
        <charset val="134"/>
      </rPr>
      <t>新建垃圾池１座，购置垃圾清运电动车１辆，购置公共区域垃圾桶（</t>
    </r>
    <r>
      <rPr>
        <sz val="11"/>
        <rFont val="Times New Roman"/>
        <family val="1"/>
      </rPr>
      <t>240L</t>
    </r>
    <r>
      <rPr>
        <sz val="11"/>
        <rFont val="方正仿宋_GBK"/>
        <family val="4"/>
        <charset val="134"/>
      </rPr>
      <t>）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个等。</t>
    </r>
    <phoneticPr fontId="1" type="noConversion"/>
  </si>
  <si>
    <r>
      <rPr>
        <sz val="11"/>
        <rFont val="方正仿宋_GBK"/>
        <family val="4"/>
        <charset val="134"/>
      </rPr>
      <t>污水管道建设</t>
    </r>
  </si>
  <si>
    <r>
      <rPr>
        <sz val="11"/>
        <rFont val="方正仿宋_GBK"/>
        <family val="4"/>
        <charset val="134"/>
      </rPr>
      <t>建设屯内排水、排污管道（渠道）约</t>
    </r>
    <r>
      <rPr>
        <sz val="11"/>
        <rFont val="Times New Roman"/>
        <family val="1"/>
      </rPr>
      <t>1.7</t>
    </r>
    <r>
      <rPr>
        <sz val="11"/>
        <rFont val="方正仿宋_GBK"/>
        <family val="4"/>
        <charset val="134"/>
      </rPr>
      <t>公里，建设污水处理池。</t>
    </r>
  </si>
  <si>
    <r>
      <rPr>
        <sz val="11"/>
        <rFont val="方正仿宋_GBK"/>
        <family val="4"/>
        <charset val="134"/>
      </rPr>
      <t>建设公共文化活动室，增加文体设施（四角亭子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座；乒乓球台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张）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。</t>
    </r>
    <r>
      <rPr>
        <sz val="11"/>
        <rFont val="Times New Roman"/>
        <family val="1"/>
      </rPr>
      <t xml:space="preserve">  </t>
    </r>
    <phoneticPr fontId="1" type="noConversion"/>
  </si>
  <si>
    <r>
      <rPr>
        <sz val="11"/>
        <rFont val="方正仿宋_GBK"/>
        <family val="4"/>
        <charset val="134"/>
      </rPr>
      <t>集中圈养牛棚项目</t>
    </r>
  </si>
  <si>
    <r>
      <rPr>
        <sz val="11"/>
        <rFont val="方正仿宋_GBK"/>
        <family val="4"/>
        <charset val="134"/>
      </rPr>
      <t>在平略村陇造屯新建牛场一个，将农户的牛进行集中圈养，目前已建成牛舍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平方米（可存栏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头），现存栏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头。计划新增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头，建设管理房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间，新装变压器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台，实施道路硬化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米。</t>
    </r>
  </si>
  <si>
    <r>
      <rPr>
        <sz val="11"/>
        <rFont val="方正仿宋_GBK"/>
        <family val="4"/>
        <charset val="134"/>
      </rPr>
      <t>肉鸽养殖基地项目</t>
    </r>
  </si>
  <si>
    <r>
      <rPr>
        <sz val="11"/>
        <rFont val="方正仿宋_GBK"/>
        <family val="4"/>
        <charset val="134"/>
      </rPr>
      <t>四十五</t>
    </r>
    <phoneticPr fontId="1" type="noConversion"/>
  </si>
  <si>
    <r>
      <rPr>
        <sz val="11"/>
        <rFont val="方正仿宋_GBK"/>
        <family val="4"/>
        <charset val="134"/>
      </rPr>
      <t>百色市田阳县五村镇巴某村加旭屯</t>
    </r>
    <phoneticPr fontId="1" type="noConversion"/>
  </si>
  <si>
    <r>
      <rPr>
        <sz val="11"/>
        <rFont val="方正仿宋_GBK"/>
        <family val="4"/>
        <charset val="134"/>
      </rPr>
      <t>房屋立面改造项目</t>
    </r>
  </si>
  <si>
    <r>
      <rPr>
        <sz val="11"/>
        <rFont val="方正仿宋_GBK"/>
        <family val="4"/>
        <charset val="134"/>
      </rPr>
      <t>房屋立面改造</t>
    </r>
    <r>
      <rPr>
        <sz val="11"/>
        <rFont val="Times New Roman"/>
        <family val="1"/>
      </rPr>
      <t>89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</si>
  <si>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村内景观绿化改造项目</t>
    </r>
  </si>
  <si>
    <r>
      <rPr>
        <sz val="11"/>
        <rFont val="方正仿宋_GBK"/>
        <family val="4"/>
        <charset val="134"/>
      </rPr>
      <t>村内景观绿化改造</t>
    </r>
    <r>
      <rPr>
        <sz val="11"/>
        <rFont val="Times New Roman"/>
        <family val="1"/>
      </rPr>
      <t>11000</t>
    </r>
    <r>
      <rPr>
        <sz val="11"/>
        <rFont val="方正仿宋_GBK"/>
        <family val="4"/>
        <charset val="134"/>
      </rPr>
      <t>平方米（一般绿化</t>
    </r>
    <r>
      <rPr>
        <sz val="11"/>
        <rFont val="Times New Roman"/>
        <family val="1"/>
      </rPr>
      <t>1200</t>
    </r>
    <r>
      <rPr>
        <sz val="11"/>
        <rFont val="方正仿宋_GBK"/>
        <family val="4"/>
        <charset val="134"/>
      </rPr>
      <t>平方米、大乔木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株、乔木</t>
    </r>
    <r>
      <rPr>
        <sz val="11"/>
        <rFont val="Times New Roman"/>
        <family val="1"/>
      </rPr>
      <t>460</t>
    </r>
    <r>
      <rPr>
        <sz val="11"/>
        <rFont val="方正仿宋_GBK"/>
        <family val="4"/>
        <charset val="134"/>
      </rPr>
      <t>株、光花观果乔木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株、竹类</t>
    </r>
    <r>
      <rPr>
        <sz val="11"/>
        <rFont val="Times New Roman"/>
        <family val="1"/>
      </rPr>
      <t>1080</t>
    </r>
    <r>
      <rPr>
        <sz val="11"/>
        <rFont val="方正仿宋_GBK"/>
        <family val="4"/>
        <charset val="134"/>
      </rPr>
      <t>株）。</t>
    </r>
  </si>
  <si>
    <r>
      <rPr>
        <sz val="11"/>
        <rFont val="方正仿宋_GBK"/>
        <family val="4"/>
        <charset val="134"/>
      </rPr>
      <t>道路改造工程项目</t>
    </r>
  </si>
  <si>
    <r>
      <rPr>
        <sz val="11"/>
        <rFont val="方正仿宋_GBK"/>
        <family val="4"/>
        <charset val="134"/>
      </rPr>
      <t>村内环屯路改造</t>
    </r>
    <r>
      <rPr>
        <sz val="11"/>
        <rFont val="Times New Roman"/>
        <family val="1"/>
      </rPr>
      <t>1643</t>
    </r>
    <r>
      <rPr>
        <sz val="11"/>
        <rFont val="方正仿宋_GBK"/>
        <family val="4"/>
        <charset val="134"/>
      </rPr>
      <t>平方米。</t>
    </r>
  </si>
  <si>
    <r>
      <rPr>
        <sz val="11"/>
        <rFont val="方正仿宋_GBK"/>
        <family val="4"/>
        <charset val="134"/>
      </rPr>
      <t>公共服务设施改造项目</t>
    </r>
  </si>
  <si>
    <r>
      <rPr>
        <sz val="11"/>
        <rFont val="方正仿宋_GBK"/>
        <family val="4"/>
        <charset val="134"/>
      </rPr>
      <t>基础设施项目</t>
    </r>
  </si>
  <si>
    <r>
      <rPr>
        <sz val="11"/>
        <rFont val="方正仿宋_GBK"/>
        <family val="4"/>
        <charset val="134"/>
      </rPr>
      <t>路灯安装</t>
    </r>
    <r>
      <rPr>
        <sz val="11"/>
        <rFont val="Times New Roman"/>
        <family val="1"/>
      </rPr>
      <t>63</t>
    </r>
    <r>
      <rPr>
        <sz val="11"/>
        <rFont val="方正仿宋_GBK"/>
        <family val="4"/>
        <charset val="134"/>
      </rPr>
      <t>杆。</t>
    </r>
  </si>
  <si>
    <r>
      <rPr>
        <sz val="11"/>
        <rFont val="方正仿宋_GBK"/>
        <family val="4"/>
        <charset val="134"/>
      </rPr>
      <t>村内铺装改造项目</t>
    </r>
  </si>
  <si>
    <r>
      <rPr>
        <sz val="11"/>
        <rFont val="方正仿宋_GBK"/>
        <family val="4"/>
        <charset val="134"/>
      </rPr>
      <t>透水砖</t>
    </r>
    <r>
      <rPr>
        <sz val="11"/>
        <rFont val="Times New Roman"/>
        <family val="1"/>
      </rPr>
      <t>1780</t>
    </r>
    <r>
      <rPr>
        <sz val="11"/>
        <rFont val="方正仿宋_GBK"/>
        <family val="4"/>
        <charset val="134"/>
      </rPr>
      <t>平方米、卵石</t>
    </r>
    <r>
      <rPr>
        <sz val="11"/>
        <rFont val="Times New Roman"/>
        <family val="1"/>
      </rPr>
      <t>620</t>
    </r>
    <r>
      <rPr>
        <sz val="11"/>
        <rFont val="方正仿宋_GBK"/>
        <family val="4"/>
        <charset val="134"/>
      </rPr>
      <t>平方米、块石打步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</si>
  <si>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四十六</t>
    </r>
    <phoneticPr fontId="1" type="noConversion"/>
  </si>
  <si>
    <r>
      <rPr>
        <sz val="11"/>
        <rFont val="方正仿宋_GBK"/>
        <family val="4"/>
        <charset val="134"/>
      </rPr>
      <t>百色市田阳县五村镇巴某村巴陋屯</t>
    </r>
    <phoneticPr fontId="1" type="noConversion"/>
  </si>
  <si>
    <r>
      <rPr>
        <sz val="11"/>
        <rFont val="方正仿宋_GBK"/>
        <family val="4"/>
        <charset val="134"/>
      </rPr>
      <t>房屋立面改造</t>
    </r>
    <r>
      <rPr>
        <sz val="11"/>
        <rFont val="Times New Roman"/>
        <family val="1"/>
      </rPr>
      <t>58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</si>
  <si>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村内景观绿化改造</t>
    </r>
    <r>
      <rPr>
        <sz val="11"/>
        <rFont val="Times New Roman"/>
        <family val="1"/>
      </rPr>
      <t>2209</t>
    </r>
    <r>
      <rPr>
        <sz val="11"/>
        <rFont val="方正仿宋_GBK"/>
        <family val="4"/>
        <charset val="134"/>
      </rPr>
      <t>平方米（村后池塘景观改造</t>
    </r>
    <r>
      <rPr>
        <sz val="11"/>
        <rFont val="Times New Roman"/>
        <family val="1"/>
      </rPr>
      <t>1209</t>
    </r>
    <r>
      <rPr>
        <sz val="11"/>
        <rFont val="方正仿宋_GBK"/>
        <family val="4"/>
        <charset val="134"/>
      </rPr>
      <t>平方米、村内绿化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平方米）。</t>
    </r>
    <phoneticPr fontId="1" type="noConversion"/>
  </si>
  <si>
    <r>
      <rPr>
        <sz val="11"/>
        <rFont val="方正仿宋_GBK"/>
        <family val="4"/>
        <charset val="134"/>
      </rPr>
      <t>拆除工程</t>
    </r>
    <r>
      <rPr>
        <sz val="11"/>
        <rFont val="Times New Roman"/>
        <family val="1"/>
      </rPr>
      <t>1680</t>
    </r>
    <r>
      <rPr>
        <sz val="11"/>
        <rFont val="方正仿宋_GBK"/>
        <family val="4"/>
        <charset val="134"/>
      </rPr>
      <t>平方米，新建小型公厕</t>
    </r>
    <r>
      <rPr>
        <sz val="11"/>
        <rFont val="Times New Roman"/>
        <family val="1"/>
      </rPr>
      <t>65</t>
    </r>
    <r>
      <rPr>
        <sz val="11"/>
        <rFont val="方正仿宋_GBK"/>
        <family val="4"/>
        <charset val="134"/>
      </rPr>
      <t>平方米、集中牲畜点建筑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平方米，儿童游乐设施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处石桌椅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套、条石凳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个。</t>
    </r>
  </si>
  <si>
    <r>
      <rPr>
        <sz val="11"/>
        <rFont val="方正仿宋_GBK"/>
        <family val="4"/>
        <charset val="134"/>
      </rPr>
      <t>路灯安装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杆。</t>
    </r>
  </si>
  <si>
    <r>
      <rPr>
        <sz val="11"/>
        <rFont val="方正仿宋_GBK"/>
        <family val="4"/>
        <charset val="134"/>
      </rPr>
      <t>一般性游览路</t>
    </r>
    <r>
      <rPr>
        <sz val="11"/>
        <rFont val="Times New Roman"/>
        <family val="1"/>
      </rPr>
      <t>1950</t>
    </r>
    <r>
      <rPr>
        <sz val="11"/>
        <rFont val="方正仿宋_GBK"/>
        <family val="4"/>
        <charset val="134"/>
      </rPr>
      <t>平方米，广场铺地</t>
    </r>
    <r>
      <rPr>
        <sz val="11"/>
        <rFont val="Times New Roman"/>
        <family val="1"/>
      </rPr>
      <t>1152</t>
    </r>
    <r>
      <rPr>
        <sz val="11"/>
        <rFont val="方正仿宋_GBK"/>
        <family val="4"/>
        <charset val="134"/>
      </rPr>
      <t>平方米（透水砖），小型停车场铺地</t>
    </r>
    <r>
      <rPr>
        <sz val="11"/>
        <rFont val="Times New Roman"/>
        <family val="1"/>
      </rPr>
      <t>788</t>
    </r>
    <r>
      <rPr>
        <sz val="11"/>
        <rFont val="方正仿宋_GBK"/>
        <family val="4"/>
        <charset val="134"/>
      </rPr>
      <t>平方米（高承载植草地坪），木栈桥</t>
    </r>
    <r>
      <rPr>
        <sz val="11"/>
        <rFont val="Times New Roman"/>
        <family val="1"/>
      </rPr>
      <t>33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</si>
  <si>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四十七</t>
    </r>
    <phoneticPr fontId="1" type="noConversion"/>
  </si>
  <si>
    <r>
      <rPr>
        <sz val="11"/>
        <rFont val="方正仿宋_GBK"/>
        <family val="4"/>
        <charset val="134"/>
      </rPr>
      <t>贺州市八步区莲塘镇黄屋排</t>
    </r>
    <phoneticPr fontId="1" type="noConversion"/>
  </si>
  <si>
    <r>
      <rPr>
        <sz val="11"/>
        <rFont val="方正仿宋_GBK"/>
        <family val="4"/>
        <charset val="134"/>
      </rPr>
      <t>建筑立面改造工程</t>
    </r>
  </si>
  <si>
    <r>
      <rPr>
        <sz val="11"/>
        <rFont val="方正仿宋_GBK"/>
        <family val="4"/>
        <charset val="134"/>
      </rPr>
      <t>建筑立面改造工程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栋，</t>
    </r>
    <r>
      <rPr>
        <sz val="11"/>
        <rFont val="Times New Roman"/>
        <family val="1"/>
      </rPr>
      <t>25000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</si>
  <si>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美丽庭院改造工程</t>
    </r>
  </si>
  <si>
    <r>
      <rPr>
        <sz val="11"/>
        <rFont val="方正仿宋_GBK"/>
        <family val="4"/>
        <charset val="134"/>
      </rPr>
      <t>美丽庭院改造工程</t>
    </r>
    <r>
      <rPr>
        <sz val="11"/>
        <rFont val="Times New Roman"/>
        <family val="1"/>
      </rPr>
      <t>2300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</si>
  <si>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广场改造及设计</t>
    </r>
  </si>
  <si>
    <r>
      <rPr>
        <sz val="11"/>
        <rFont val="方正仿宋_GBK"/>
        <family val="4"/>
        <charset val="134"/>
      </rPr>
      <t>广场改造工程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</si>
  <si>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公园、节点改造及设计</t>
    </r>
  </si>
  <si>
    <r>
      <rPr>
        <sz val="11"/>
        <rFont val="方正仿宋_GBK"/>
        <family val="4"/>
        <charset val="134"/>
      </rPr>
      <t>公园、节点改造工程</t>
    </r>
    <r>
      <rPr>
        <sz val="11"/>
        <rFont val="Times New Roman"/>
        <family val="1"/>
      </rPr>
      <t>1877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</si>
  <si>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道路改造</t>
    </r>
    <r>
      <rPr>
        <sz val="11"/>
        <rFont val="Times New Roman"/>
        <family val="1"/>
      </rPr>
      <t>7533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</si>
  <si>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村庄道路景观改造</t>
    </r>
  </si>
  <si>
    <r>
      <rPr>
        <sz val="11"/>
        <rFont val="方正仿宋_GBK"/>
        <family val="4"/>
        <charset val="134"/>
      </rPr>
      <t>道路景观改造</t>
    </r>
    <r>
      <rPr>
        <sz val="11"/>
        <rFont val="Times New Roman"/>
        <family val="1"/>
      </rPr>
      <t>1316</t>
    </r>
    <r>
      <rPr>
        <sz val="11"/>
        <rFont val="方正仿宋_GBK"/>
        <family val="4"/>
        <charset val="134"/>
      </rPr>
      <t>米，牌楼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</si>
  <si>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排污管铺设</t>
    </r>
  </si>
  <si>
    <r>
      <rPr>
        <sz val="11"/>
        <rFont val="方正仿宋_GBK"/>
        <family val="4"/>
        <charset val="134"/>
      </rPr>
      <t>排污管铺设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</si>
  <si>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河道清理及整治</t>
    </r>
  </si>
  <si>
    <r>
      <rPr>
        <sz val="11"/>
        <rFont val="方正仿宋_GBK"/>
        <family val="4"/>
        <charset val="134"/>
      </rPr>
      <t>河道清理及整治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</si>
  <si>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t>G323</t>
    </r>
    <r>
      <rPr>
        <sz val="11"/>
        <rFont val="方正仿宋_GBK"/>
        <family val="4"/>
        <charset val="134"/>
      </rPr>
      <t>国道沿线整体风貌提升工程</t>
    </r>
  </si>
  <si>
    <r>
      <rPr>
        <sz val="11"/>
        <rFont val="方正仿宋_GBK"/>
        <family val="4"/>
        <charset val="134"/>
      </rPr>
      <t>广福村龙头井组、廖屋组国道沿线房屋外立面提升改造各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栋，微菜园建设，房前屋后脏乱差整治。</t>
    </r>
    <phoneticPr fontId="1" type="noConversion"/>
  </si>
  <si>
    <r>
      <rPr>
        <sz val="11"/>
        <rFont val="方正仿宋_GBK"/>
        <family val="4"/>
        <charset val="134"/>
      </rPr>
      <t>四十八</t>
    </r>
    <phoneticPr fontId="1" type="noConversion"/>
  </si>
  <si>
    <r>
      <rPr>
        <sz val="11"/>
        <rFont val="方正仿宋_GBK"/>
        <family val="4"/>
        <charset val="134"/>
      </rPr>
      <t>贺州市八步区莲塘镇马鞍寨</t>
    </r>
    <phoneticPr fontId="1" type="noConversion"/>
  </si>
  <si>
    <r>
      <rPr>
        <sz val="11"/>
        <rFont val="方正仿宋_GBK"/>
        <family val="4"/>
        <charset val="134"/>
      </rPr>
      <t>建筑立面改造工程</t>
    </r>
    <r>
      <rPr>
        <sz val="11"/>
        <rFont val="Times New Roman"/>
        <family val="1"/>
      </rPr>
      <t>85</t>
    </r>
    <r>
      <rPr>
        <sz val="11"/>
        <rFont val="方正仿宋_GBK"/>
        <family val="4"/>
        <charset val="134"/>
      </rPr>
      <t>栋，</t>
    </r>
    <r>
      <rPr>
        <sz val="11"/>
        <rFont val="Times New Roman"/>
        <family val="1"/>
      </rPr>
      <t>30000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</si>
  <si>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美丽庭院改造工程</t>
    </r>
    <r>
      <rPr>
        <sz val="11"/>
        <rFont val="Times New Roman"/>
        <family val="1"/>
      </rPr>
      <t>2800</t>
    </r>
    <r>
      <rPr>
        <sz val="11"/>
        <rFont val="方正仿宋_GBK"/>
        <family val="4"/>
        <charset val="134"/>
      </rPr>
      <t>平方米。</t>
    </r>
  </si>
  <si>
    <r>
      <rPr>
        <sz val="11"/>
        <rFont val="方正仿宋_GBK"/>
        <family val="4"/>
        <charset val="134"/>
      </rPr>
      <t>广场改造工程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</si>
  <si>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公园改造及设计</t>
    </r>
  </si>
  <si>
    <r>
      <rPr>
        <sz val="11"/>
        <rFont val="方正仿宋_GBK"/>
        <family val="4"/>
        <charset val="134"/>
      </rPr>
      <t>公园改造工程</t>
    </r>
    <r>
      <rPr>
        <sz val="11"/>
        <rFont val="Times New Roman"/>
        <family val="1"/>
      </rPr>
      <t>3667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</si>
  <si>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道路改造</t>
    </r>
    <r>
      <rPr>
        <sz val="11"/>
        <rFont val="Times New Roman"/>
        <family val="1"/>
      </rPr>
      <t>8650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</si>
  <si>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村庄景观道路改造</t>
    </r>
    <r>
      <rPr>
        <sz val="11"/>
        <rFont val="Times New Roman"/>
        <family val="1"/>
      </rPr>
      <t>1400</t>
    </r>
    <r>
      <rPr>
        <sz val="11"/>
        <rFont val="方正仿宋_GBK"/>
        <family val="4"/>
        <charset val="134"/>
      </rPr>
      <t>米，牌楼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</si>
  <si>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观光栈道</t>
    </r>
  </si>
  <si>
    <r>
      <rPr>
        <sz val="11"/>
        <rFont val="方正仿宋_GBK"/>
        <family val="4"/>
        <charset val="134"/>
      </rPr>
      <t>观光栈道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</si>
  <si>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广福村上排组、中排组、下排组国道沿线房屋外立面提升改造各</t>
    </r>
    <r>
      <rPr>
        <sz val="11"/>
        <rFont val="Times New Roman"/>
        <family val="1"/>
      </rPr>
      <t>8</t>
    </r>
    <r>
      <rPr>
        <sz val="11"/>
        <rFont val="方正仿宋_GBK"/>
        <family val="4"/>
        <charset val="134"/>
      </rPr>
      <t>栋，微菜园建设，房前屋后脏乱差整治。</t>
    </r>
    <phoneticPr fontId="1" type="noConversion"/>
  </si>
  <si>
    <r>
      <rPr>
        <sz val="11"/>
        <rFont val="方正仿宋_GBK"/>
        <family val="4"/>
        <charset val="134"/>
      </rPr>
      <t>四十九</t>
    </r>
    <phoneticPr fontId="1" type="noConversion"/>
  </si>
  <si>
    <r>
      <rPr>
        <sz val="11"/>
        <rFont val="方正仿宋_GBK"/>
        <family val="4"/>
        <charset val="134"/>
      </rPr>
      <t>建筑立面改造工程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栋，</t>
    </r>
    <r>
      <rPr>
        <sz val="11"/>
        <rFont val="Times New Roman"/>
        <family val="1"/>
      </rPr>
      <t>30000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</si>
  <si>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美丽庭院改造工程</t>
    </r>
    <r>
      <rPr>
        <sz val="11"/>
        <rFont val="Times New Roman"/>
        <family val="1"/>
      </rPr>
      <t>3200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</si>
  <si>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广场改造工程</t>
    </r>
    <r>
      <rPr>
        <sz val="11"/>
        <rFont val="Times New Roman"/>
        <family val="1"/>
      </rPr>
      <t>2100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</si>
  <si>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公园、节点改造工程</t>
    </r>
    <r>
      <rPr>
        <sz val="11"/>
        <rFont val="Times New Roman"/>
        <family val="1"/>
      </rPr>
      <t>2100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</si>
  <si>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水塘改造工程</t>
    </r>
  </si>
  <si>
    <r>
      <rPr>
        <sz val="11"/>
        <rFont val="方正仿宋_GBK"/>
        <family val="4"/>
        <charset val="134"/>
      </rPr>
      <t>水塘改造工程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</si>
  <si>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道路硬化</t>
    </r>
    <r>
      <rPr>
        <sz val="11"/>
        <rFont val="Times New Roman"/>
        <family val="1"/>
      </rPr>
      <t>6000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</si>
  <si>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道路景观改造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</si>
  <si>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牌楼</t>
    </r>
  </si>
  <si>
    <r>
      <rPr>
        <sz val="11"/>
        <rFont val="方正仿宋_GBK"/>
        <family val="4"/>
        <charset val="134"/>
      </rPr>
      <t>牌楼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</si>
  <si>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长湾村三组、四组国道沿线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处原旧钢结构雨棚，拆除广告牌，统一规划设计新雨棚和广告牌。</t>
    </r>
    <phoneticPr fontId="1" type="noConversion"/>
  </si>
  <si>
    <r>
      <rPr>
        <sz val="11"/>
        <rFont val="方正仿宋_GBK"/>
        <family val="4"/>
        <charset val="134"/>
      </rPr>
      <t>五十</t>
    </r>
    <phoneticPr fontId="1" type="noConversion"/>
  </si>
  <si>
    <r>
      <rPr>
        <sz val="11"/>
        <rFont val="方正仿宋_GBK"/>
        <family val="4"/>
        <charset val="134"/>
      </rPr>
      <t>贺州市八步区贺街镇西南村新兴寨</t>
    </r>
    <phoneticPr fontId="1" type="noConversion"/>
  </si>
  <si>
    <r>
      <rPr>
        <sz val="11"/>
        <rFont val="方正仿宋_GBK"/>
        <family val="4"/>
        <charset val="134"/>
      </rPr>
      <t>西南村民房立面整治提升工程</t>
    </r>
  </si>
  <si>
    <r>
      <rPr>
        <sz val="11"/>
        <rFont val="方正仿宋_GBK"/>
        <family val="4"/>
        <charset val="134"/>
      </rPr>
      <t>针对破旧民房，外观形象差民房进行立面改造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栋、</t>
    </r>
    <r>
      <rPr>
        <sz val="11"/>
        <rFont val="Times New Roman"/>
        <family val="1"/>
      </rPr>
      <t>20000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</si>
  <si>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道路交通完善</t>
    </r>
  </si>
  <si>
    <r>
      <rPr>
        <sz val="11"/>
        <rFont val="方正仿宋_GBK"/>
        <family val="4"/>
        <charset val="134"/>
      </rPr>
      <t>道路交通完善</t>
    </r>
    <r>
      <rPr>
        <sz val="11"/>
        <rFont val="Times New Roman"/>
        <family val="1"/>
      </rPr>
      <t>4000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</si>
  <si>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庭院改造及设计</t>
    </r>
  </si>
  <si>
    <r>
      <rPr>
        <sz val="11"/>
        <rFont val="方正仿宋_GBK"/>
        <family val="4"/>
        <charset val="134"/>
      </rPr>
      <t>庭院改造</t>
    </r>
    <r>
      <rPr>
        <sz val="11"/>
        <rFont val="Times New Roman"/>
        <family val="1"/>
      </rPr>
      <t>3000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</si>
  <si>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广场改造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</si>
  <si>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节点景观建设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</si>
  <si>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排污管道铺设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</si>
  <si>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微菜园建设</t>
    </r>
  </si>
  <si>
    <r>
      <rPr>
        <sz val="11"/>
        <rFont val="方正仿宋_GBK"/>
        <family val="4"/>
        <charset val="134"/>
      </rPr>
      <t>微菜园建设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</si>
  <si>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t>G207</t>
    </r>
    <r>
      <rPr>
        <sz val="11"/>
        <rFont val="方正仿宋_GBK"/>
        <family val="4"/>
        <charset val="134"/>
      </rPr>
      <t>国道沿线整体风貌提升工程</t>
    </r>
  </si>
  <si>
    <r>
      <rPr>
        <sz val="11"/>
        <rFont val="方正仿宋_GBK"/>
        <family val="4"/>
        <charset val="134"/>
      </rPr>
      <t>国道沿线蝴蝶岭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栋房屋外立面提升节点建设。</t>
    </r>
    <phoneticPr fontId="1" type="noConversion"/>
  </si>
  <si>
    <r>
      <rPr>
        <sz val="11"/>
        <rFont val="方正仿宋_GBK"/>
        <family val="4"/>
        <charset val="134"/>
      </rPr>
      <t>五十一</t>
    </r>
  </si>
  <si>
    <r>
      <rPr>
        <sz val="11"/>
        <rFont val="方正仿宋_GBK"/>
        <family val="4"/>
        <charset val="134"/>
      </rPr>
      <t>贺州市八步区步头镇善中村石井寨</t>
    </r>
    <phoneticPr fontId="1" type="noConversion"/>
  </si>
  <si>
    <r>
      <rPr>
        <sz val="11"/>
        <rFont val="方正仿宋_GBK"/>
        <family val="4"/>
        <charset val="134"/>
      </rPr>
      <t>善中村民房立面整治提升工程</t>
    </r>
  </si>
  <si>
    <r>
      <rPr>
        <sz val="11"/>
        <rFont val="方正仿宋_GBK"/>
        <family val="4"/>
        <charset val="134"/>
      </rPr>
      <t>针对破旧民房，外观形象差民房进行立面改造</t>
    </r>
    <r>
      <rPr>
        <sz val="11"/>
        <rFont val="Times New Roman"/>
        <family val="1"/>
      </rPr>
      <t>70</t>
    </r>
    <r>
      <rPr>
        <sz val="11"/>
        <rFont val="方正仿宋_GBK"/>
        <family val="4"/>
        <charset val="134"/>
      </rPr>
      <t>栋、</t>
    </r>
    <r>
      <rPr>
        <sz val="11"/>
        <rFont val="Times New Roman"/>
        <family val="1"/>
      </rPr>
      <t>30000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</si>
  <si>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道路交通完善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</si>
  <si>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庭院改造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</si>
  <si>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广场改造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</si>
  <si>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微菜园建设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</si>
  <si>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t>G207</t>
    </r>
    <r>
      <rPr>
        <sz val="11"/>
        <rFont val="方正仿宋_GBK"/>
        <family val="4"/>
        <charset val="134"/>
      </rPr>
      <t>精品游线三家滩进村道路加宽、铺装及景观提升，三家滩公园提升、三家滩广场建设。</t>
    </r>
    <phoneticPr fontId="1" type="noConversion"/>
  </si>
  <si>
    <r>
      <t>G207</t>
    </r>
    <r>
      <rPr>
        <sz val="11"/>
        <rFont val="方正仿宋_GBK"/>
        <family val="4"/>
        <charset val="134"/>
      </rPr>
      <t>精品游线大磅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栋房屋外立面提升，大磅广场建设，广场排水排污建设。</t>
    </r>
    <phoneticPr fontId="1" type="noConversion"/>
  </si>
  <si>
    <r>
      <rPr>
        <sz val="11"/>
        <rFont val="方正仿宋_GBK"/>
        <family val="4"/>
        <charset val="134"/>
      </rPr>
      <t>五十二</t>
    </r>
    <phoneticPr fontId="1" type="noConversion"/>
  </si>
  <si>
    <r>
      <rPr>
        <sz val="11"/>
        <rFont val="方正仿宋_GBK"/>
        <family val="4"/>
        <charset val="134"/>
      </rPr>
      <t>贺州市平桂区羊头镇垒田村</t>
    </r>
    <phoneticPr fontId="1" type="noConversion"/>
  </si>
  <si>
    <r>
      <rPr>
        <sz val="11"/>
        <rFont val="方正仿宋_GBK"/>
        <family val="4"/>
        <charset val="134"/>
      </rPr>
      <t>杂乱菜地翻耕，篱笆及地埂建设</t>
    </r>
    <r>
      <rPr>
        <sz val="11"/>
        <rFont val="Times New Roman"/>
        <family val="1"/>
      </rPr>
      <t>3000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</si>
  <si>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村庄道路</t>
    </r>
  </si>
  <si>
    <r>
      <rPr>
        <sz val="11"/>
        <rFont val="方正仿宋_GBK"/>
        <family val="4"/>
        <charset val="134"/>
      </rPr>
      <t>村庄道路整治提升</t>
    </r>
    <r>
      <rPr>
        <sz val="11"/>
        <rFont val="Times New Roman"/>
        <family val="1"/>
      </rPr>
      <t>4800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</si>
  <si>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排水、排污</t>
    </r>
  </si>
  <si>
    <r>
      <rPr>
        <sz val="11"/>
        <rFont val="方正仿宋_GBK"/>
        <family val="4"/>
        <charset val="134"/>
      </rPr>
      <t>老寨、新寨排水、排污设施建设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</si>
  <si>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景观池塘</t>
    </r>
  </si>
  <si>
    <r>
      <rPr>
        <sz val="11"/>
        <rFont val="方正仿宋_GBK"/>
        <family val="4"/>
        <charset val="134"/>
      </rPr>
      <t>老寨景观池塘及周边环境建设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</si>
  <si>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庭院环境整治美化</t>
    </r>
    <r>
      <rPr>
        <sz val="11"/>
        <rFont val="Times New Roman"/>
        <family val="1"/>
      </rPr>
      <t>4000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</si>
  <si>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文化广场</t>
    </r>
  </si>
  <si>
    <r>
      <rPr>
        <sz val="11"/>
        <rFont val="方正仿宋_GBK"/>
        <family val="4"/>
        <charset val="134"/>
      </rPr>
      <t>新寨文化广场建设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</si>
  <si>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休闲采摘体验园</t>
    </r>
  </si>
  <si>
    <r>
      <rPr>
        <sz val="11"/>
        <rFont val="方正仿宋_GBK"/>
        <family val="4"/>
        <charset val="134"/>
      </rPr>
      <t>桃树及大棚果蔬采摘体验园建设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</si>
  <si>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山顶松林公园</t>
    </r>
  </si>
  <si>
    <r>
      <rPr>
        <sz val="11"/>
        <rFont val="方正仿宋_GBK"/>
        <family val="4"/>
        <charset val="134"/>
      </rPr>
      <t>五十三</t>
    </r>
    <phoneticPr fontId="1" type="noConversion"/>
  </si>
  <si>
    <r>
      <rPr>
        <sz val="11"/>
        <rFont val="方正仿宋_GBK"/>
        <family val="4"/>
        <charset val="134"/>
      </rPr>
      <t>贺州市钟山县公安镇荷塘村吉塘村</t>
    </r>
    <phoneticPr fontId="1" type="noConversion"/>
  </si>
  <si>
    <r>
      <rPr>
        <sz val="11"/>
        <rFont val="方正仿宋_GBK"/>
        <family val="4"/>
        <charset val="134"/>
      </rPr>
      <t>民宅、传统建筑物</t>
    </r>
  </si>
  <si>
    <r>
      <t>100</t>
    </r>
    <r>
      <rPr>
        <sz val="11"/>
        <rFont val="方正仿宋_GBK"/>
        <family val="4"/>
        <charset val="134"/>
      </rPr>
      <t>栋建筑外立面改造、整体风格提升。</t>
    </r>
    <phoneticPr fontId="1" type="noConversion"/>
  </si>
  <si>
    <r>
      <t>700</t>
    </r>
    <r>
      <rPr>
        <sz val="11"/>
        <rFont val="方正仿宋_GBK"/>
        <family val="4"/>
        <charset val="134"/>
      </rPr>
      <t>㎡混凝土路面铺设。</t>
    </r>
    <phoneticPr fontId="1" type="noConversion"/>
  </si>
  <si>
    <r>
      <t>120</t>
    </r>
    <r>
      <rPr>
        <sz val="11"/>
        <rFont val="方正仿宋_GBK"/>
        <family val="4"/>
        <charset val="134"/>
      </rPr>
      <t>米排水沟改造。</t>
    </r>
    <phoneticPr fontId="1" type="noConversion"/>
  </si>
  <si>
    <r>
      <rPr>
        <sz val="11"/>
        <rFont val="方正仿宋_GBK"/>
        <family val="4"/>
        <charset val="134"/>
      </rPr>
      <t>绿化</t>
    </r>
  </si>
  <si>
    <r>
      <t>5000</t>
    </r>
    <r>
      <rPr>
        <sz val="11"/>
        <rFont val="方正仿宋_GBK"/>
        <family val="4"/>
        <charset val="134"/>
      </rPr>
      <t>㎡微菜园用地整理。</t>
    </r>
    <phoneticPr fontId="1" type="noConversion"/>
  </si>
  <si>
    <r>
      <rPr>
        <sz val="11"/>
        <rFont val="方正仿宋_GBK"/>
        <family val="4"/>
        <charset val="134"/>
      </rPr>
      <t>文化步道</t>
    </r>
  </si>
  <si>
    <r>
      <t>1300</t>
    </r>
    <r>
      <rPr>
        <sz val="11"/>
        <rFont val="方正仿宋_GBK"/>
        <family val="4"/>
        <charset val="134"/>
      </rPr>
      <t>㎡文化步道铺设。</t>
    </r>
    <phoneticPr fontId="1" type="noConversion"/>
  </si>
  <si>
    <r>
      <rPr>
        <sz val="11"/>
        <rFont val="方正仿宋_GBK"/>
        <family val="4"/>
        <charset val="134"/>
      </rPr>
      <t>农家乐</t>
    </r>
  </si>
  <si>
    <r>
      <t>1</t>
    </r>
    <r>
      <rPr>
        <sz val="11"/>
        <rFont val="方正仿宋_GBK"/>
        <family val="4"/>
        <charset val="134"/>
      </rPr>
      <t>个农家乐建设。</t>
    </r>
    <phoneticPr fontId="1" type="noConversion"/>
  </si>
  <si>
    <r>
      <rPr>
        <sz val="11"/>
        <rFont val="方正仿宋_GBK"/>
        <family val="4"/>
        <charset val="134"/>
      </rPr>
      <t>五十四</t>
    </r>
    <phoneticPr fontId="1" type="noConversion"/>
  </si>
  <si>
    <r>
      <rPr>
        <sz val="11"/>
        <rFont val="方正仿宋_GBK"/>
        <family val="4"/>
        <charset val="134"/>
      </rPr>
      <t>贺州市钟山县燕塘镇合群村委公婆山村</t>
    </r>
    <phoneticPr fontId="1" type="noConversion"/>
  </si>
  <si>
    <r>
      <t>60</t>
    </r>
    <r>
      <rPr>
        <sz val="11"/>
        <rFont val="方正仿宋_GBK"/>
        <family val="4"/>
        <charset val="134"/>
      </rPr>
      <t>栋建筑外立面改造、整体风格提升</t>
    </r>
  </si>
  <si>
    <r>
      <t>1000</t>
    </r>
    <r>
      <rPr>
        <sz val="11"/>
        <rFont val="方正仿宋_GBK"/>
        <family val="4"/>
        <charset val="134"/>
      </rPr>
      <t>米排水、排污管道铺设</t>
    </r>
  </si>
  <si>
    <r>
      <rPr>
        <sz val="11"/>
        <rFont val="方正仿宋_GBK"/>
        <family val="4"/>
        <charset val="134"/>
      </rPr>
      <t>村庄绿化、亮化环境提升</t>
    </r>
  </si>
  <si>
    <r>
      <rPr>
        <sz val="11"/>
        <rFont val="方正仿宋_GBK"/>
        <family val="4"/>
        <charset val="134"/>
      </rPr>
      <t>景石</t>
    </r>
  </si>
  <si>
    <r>
      <t>1</t>
    </r>
    <r>
      <rPr>
        <sz val="11"/>
        <rFont val="方正仿宋_GBK"/>
        <family val="4"/>
        <charset val="134"/>
      </rPr>
      <t>个景石</t>
    </r>
  </si>
  <si>
    <r>
      <t>1</t>
    </r>
    <r>
      <rPr>
        <sz val="11"/>
        <rFont val="方正仿宋_GBK"/>
        <family val="4"/>
        <charset val="134"/>
      </rPr>
      <t>个生态停车场建设</t>
    </r>
  </si>
  <si>
    <r>
      <t>1</t>
    </r>
    <r>
      <rPr>
        <sz val="11"/>
        <rFont val="方正仿宋_GBK"/>
        <family val="4"/>
        <charset val="134"/>
      </rPr>
      <t>个农家乐建设</t>
    </r>
  </si>
  <si>
    <r>
      <rPr>
        <sz val="11"/>
        <rFont val="方正仿宋_GBK"/>
        <family val="4"/>
        <charset val="134"/>
      </rPr>
      <t>五十五</t>
    </r>
    <phoneticPr fontId="1" type="noConversion"/>
  </si>
  <si>
    <r>
      <rPr>
        <sz val="11"/>
        <rFont val="方正仿宋_GBK"/>
        <family val="4"/>
        <charset val="134"/>
      </rPr>
      <t>贺州市昭平县黄姚镇杨村屯</t>
    </r>
    <phoneticPr fontId="1" type="noConversion"/>
  </si>
  <si>
    <r>
      <rPr>
        <sz val="11"/>
        <rFont val="方正仿宋_GBK"/>
        <family val="4"/>
        <charset val="134"/>
      </rPr>
      <t>建筑外立面改造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栋，约</t>
    </r>
    <r>
      <rPr>
        <sz val="11"/>
        <rFont val="Times New Roman"/>
        <family val="1"/>
      </rPr>
      <t>250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</si>
  <si>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入口景观节点</t>
    </r>
  </si>
  <si>
    <r>
      <rPr>
        <sz val="11"/>
        <rFont val="方正仿宋_GBK"/>
        <family val="4"/>
        <charset val="134"/>
      </rPr>
      <t>六角休憩亭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个、人行道铺装</t>
    </r>
    <r>
      <rPr>
        <sz val="11"/>
        <rFont val="Times New Roman"/>
        <family val="1"/>
      </rPr>
      <t>447</t>
    </r>
    <r>
      <rPr>
        <sz val="11"/>
        <rFont val="方正仿宋_GBK"/>
        <family val="4"/>
        <charset val="134"/>
      </rPr>
      <t>㎡、挡土墙</t>
    </r>
    <r>
      <rPr>
        <sz val="11"/>
        <rFont val="Times New Roman"/>
        <family val="1"/>
      </rPr>
      <t>200m³</t>
    </r>
    <r>
      <rPr>
        <sz val="11"/>
        <rFont val="方正仿宋_GBK"/>
        <family val="4"/>
        <charset val="134"/>
      </rPr>
      <t>、驳岸整治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㎡、景观石桥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处、景观绿化</t>
    </r>
    <r>
      <rPr>
        <sz val="11"/>
        <rFont val="Times New Roman"/>
        <family val="1"/>
      </rPr>
      <t>425</t>
    </r>
    <r>
      <rPr>
        <sz val="11"/>
        <rFont val="方正仿宋_GBK"/>
        <family val="4"/>
        <charset val="134"/>
      </rPr>
      <t>㎡、龙鳞堤坝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</si>
  <si>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村中央景观节点</t>
    </r>
  </si>
  <si>
    <r>
      <rPr>
        <sz val="11"/>
        <rFont val="方正仿宋_GBK"/>
        <family val="4"/>
        <charset val="134"/>
      </rPr>
      <t>景观绿化</t>
    </r>
    <r>
      <rPr>
        <sz val="11"/>
        <rFont val="Times New Roman"/>
        <family val="1"/>
      </rPr>
      <t>450</t>
    </r>
    <r>
      <rPr>
        <sz val="11"/>
        <rFont val="方正仿宋_GBK"/>
        <family val="4"/>
        <charset val="134"/>
      </rPr>
      <t>㎡、休息廊架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个、硬质铺装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</si>
  <si>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道路白改黑</t>
    </r>
  </si>
  <si>
    <r>
      <rPr>
        <sz val="11"/>
        <rFont val="方正仿宋_GBK"/>
        <family val="4"/>
        <charset val="134"/>
      </rPr>
      <t>道路白改黑</t>
    </r>
    <r>
      <rPr>
        <sz val="11"/>
        <rFont val="Times New Roman"/>
        <family val="1"/>
      </rPr>
      <t>4895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</si>
  <si>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道路绿化整治</t>
    </r>
  </si>
  <si>
    <r>
      <rPr>
        <sz val="11"/>
        <rFont val="方正仿宋_GBK"/>
        <family val="4"/>
        <charset val="134"/>
      </rPr>
      <t>绿化工程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㎡、围墙建设</t>
    </r>
    <r>
      <rPr>
        <sz val="11"/>
        <rFont val="Times New Roman"/>
        <family val="1"/>
      </rPr>
      <t>50m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</si>
  <si>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竹篱笆、仿木栏杆等围护</t>
    </r>
  </si>
  <si>
    <r>
      <rPr>
        <sz val="11"/>
        <rFont val="方正仿宋_GBK"/>
        <family val="4"/>
        <charset val="134"/>
      </rPr>
      <t>竹篱笆</t>
    </r>
    <r>
      <rPr>
        <sz val="11"/>
        <rFont val="Times New Roman"/>
        <family val="1"/>
      </rPr>
      <t>200m</t>
    </r>
    <r>
      <rPr>
        <sz val="11"/>
        <rFont val="方正仿宋_GBK"/>
        <family val="4"/>
        <charset val="134"/>
      </rPr>
      <t>、仿木栏杆</t>
    </r>
    <r>
      <rPr>
        <sz val="11"/>
        <rFont val="Times New Roman"/>
        <family val="1"/>
      </rPr>
      <t>100m</t>
    </r>
    <r>
      <rPr>
        <sz val="11"/>
        <rFont val="方正仿宋_GBK"/>
        <family val="4"/>
        <charset val="134"/>
      </rPr>
      <t>、石篱笆</t>
    </r>
    <r>
      <rPr>
        <sz val="11"/>
        <rFont val="Times New Roman"/>
        <family val="1"/>
      </rPr>
      <t>500m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</si>
  <si>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水渠改造</t>
    </r>
  </si>
  <si>
    <r>
      <rPr>
        <sz val="11"/>
        <rFont val="方正仿宋_GBK"/>
        <family val="4"/>
        <charset val="134"/>
      </rPr>
      <t>水渠改造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</si>
  <si>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场地整理</t>
    </r>
  </si>
  <si>
    <r>
      <rPr>
        <sz val="11"/>
        <rFont val="方正仿宋_GBK"/>
        <family val="4"/>
        <charset val="134"/>
      </rPr>
      <t>场地整理</t>
    </r>
    <r>
      <rPr>
        <sz val="11"/>
        <rFont val="Times New Roman"/>
        <family val="1"/>
      </rPr>
      <t>5000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</si>
  <si>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仿古戏台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</si>
  <si>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新建村史馆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栋，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层共约</t>
    </r>
    <r>
      <rPr>
        <sz val="11"/>
        <rFont val="Times New Roman"/>
        <family val="1"/>
      </rPr>
      <t>350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</si>
  <si>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围墙墙绘</t>
    </r>
  </si>
  <si>
    <r>
      <rPr>
        <sz val="11"/>
        <rFont val="方正仿宋_GBK"/>
        <family val="4"/>
        <charset val="134"/>
      </rPr>
      <t>围墙墙绘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</si>
  <si>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百香果基地</t>
    </r>
  </si>
  <si>
    <r>
      <rPr>
        <sz val="11"/>
        <rFont val="方正仿宋_GBK"/>
        <family val="4"/>
        <charset val="134"/>
      </rPr>
      <t>百香果基地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</si>
  <si>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桃花源景点</t>
    </r>
  </si>
  <si>
    <r>
      <rPr>
        <sz val="11"/>
        <rFont val="方正仿宋_GBK"/>
        <family val="4"/>
        <charset val="134"/>
      </rPr>
      <t>种植桃树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</si>
  <si>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五十六</t>
    </r>
    <phoneticPr fontId="1" type="noConversion"/>
  </si>
  <si>
    <r>
      <rPr>
        <sz val="11"/>
        <rFont val="方正仿宋_GBK"/>
        <family val="4"/>
        <charset val="134"/>
      </rPr>
      <t>贺州市富川瑶族自治县柳家乡凤岭村佛子背村</t>
    </r>
    <phoneticPr fontId="1" type="noConversion"/>
  </si>
  <si>
    <r>
      <rPr>
        <sz val="11"/>
        <rFont val="方正仿宋_GBK"/>
        <family val="4"/>
        <charset val="134"/>
      </rPr>
      <t>房屋乡土特色改造</t>
    </r>
  </si>
  <si>
    <r>
      <t>25</t>
    </r>
    <r>
      <rPr>
        <sz val="11"/>
        <rFont val="方正仿宋_GBK"/>
        <family val="4"/>
        <charset val="134"/>
      </rPr>
      <t>栋民居外立面乡土化改造。</t>
    </r>
    <phoneticPr fontId="1" type="noConversion"/>
  </si>
  <si>
    <r>
      <rPr>
        <sz val="11"/>
        <rFont val="方正仿宋_GBK"/>
        <family val="4"/>
        <charset val="134"/>
      </rPr>
      <t>排水排污项目建设</t>
    </r>
  </si>
  <si>
    <r>
      <rPr>
        <sz val="11"/>
        <rFont val="方正仿宋_GBK"/>
        <family val="4"/>
        <charset val="134"/>
      </rPr>
      <t>建设排水排污管网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</si>
  <si>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道路照明</t>
    </r>
  </si>
  <si>
    <r>
      <t>30</t>
    </r>
    <r>
      <rPr>
        <sz val="11"/>
        <rFont val="方正仿宋_GBK"/>
        <family val="4"/>
        <charset val="134"/>
      </rPr>
      <t>盏太阳能路灯。</t>
    </r>
    <phoneticPr fontId="1" type="noConversion"/>
  </si>
  <si>
    <r>
      <rPr>
        <sz val="11"/>
        <rFont val="方正仿宋_GBK"/>
        <family val="4"/>
        <charset val="134"/>
      </rPr>
      <t>村内三微改造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</si>
  <si>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村内道路改造</t>
    </r>
    <r>
      <rPr>
        <sz val="11"/>
        <rFont val="Times New Roman"/>
        <family val="1"/>
      </rPr>
      <t>3000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</si>
  <si>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宣传长廊建设</t>
    </r>
  </si>
  <si>
    <r>
      <rPr>
        <sz val="11"/>
        <rFont val="方正仿宋_GBK"/>
        <family val="4"/>
        <charset val="134"/>
      </rPr>
      <t>精品节点景观建设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处</t>
    </r>
  </si>
  <si>
    <r>
      <rPr>
        <sz val="11"/>
        <rFont val="方正仿宋_GBK"/>
        <family val="4"/>
        <charset val="134"/>
      </rPr>
      <t>精品节点景观建设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处共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</si>
  <si>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精美农家乐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家</t>
    </r>
  </si>
  <si>
    <r>
      <rPr>
        <sz val="11"/>
        <rFont val="方正仿宋_GBK"/>
        <family val="4"/>
        <charset val="134"/>
      </rPr>
      <t>精美农家乐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家。</t>
    </r>
    <phoneticPr fontId="1" type="noConversion"/>
  </si>
  <si>
    <r>
      <rPr>
        <sz val="11"/>
        <rFont val="方正仿宋_GBK"/>
        <family val="4"/>
        <charset val="134"/>
      </rPr>
      <t>精品民宿示范建设</t>
    </r>
  </si>
  <si>
    <r>
      <t>2</t>
    </r>
    <r>
      <rPr>
        <sz val="11"/>
        <rFont val="方正仿宋_GBK"/>
        <family val="4"/>
        <charset val="134"/>
      </rPr>
      <t>栋精品民宿示范建设。</t>
    </r>
    <phoneticPr fontId="1" type="noConversion"/>
  </si>
  <si>
    <r>
      <rPr>
        <sz val="11"/>
        <rFont val="方正仿宋_GBK"/>
        <family val="4"/>
        <charset val="134"/>
      </rPr>
      <t>五十七</t>
    </r>
    <phoneticPr fontId="1" type="noConversion"/>
  </si>
  <si>
    <r>
      <rPr>
        <sz val="11"/>
        <rFont val="方正仿宋_GBK"/>
        <family val="4"/>
        <charset val="134"/>
      </rPr>
      <t>贺州市富川瑶族自治县柳家乡下湾村下源村</t>
    </r>
    <phoneticPr fontId="1" type="noConversion"/>
  </si>
  <si>
    <r>
      <t>10</t>
    </r>
    <r>
      <rPr>
        <sz val="11"/>
        <rFont val="方正仿宋_GBK"/>
        <family val="4"/>
        <charset val="134"/>
      </rPr>
      <t>栋民居外立面乡土化改造。</t>
    </r>
    <phoneticPr fontId="1" type="noConversion"/>
  </si>
  <si>
    <r>
      <rPr>
        <sz val="11"/>
        <rFont val="方正仿宋_GBK"/>
        <family val="4"/>
        <charset val="134"/>
      </rPr>
      <t>池塘整治</t>
    </r>
  </si>
  <si>
    <r>
      <rPr>
        <sz val="11"/>
        <rFont val="方正仿宋_GBK"/>
        <family val="4"/>
        <charset val="134"/>
      </rPr>
      <t>池塘清理及整治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</si>
  <si>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t>50</t>
    </r>
    <r>
      <rPr>
        <sz val="11"/>
        <rFont val="方正仿宋_GBK"/>
        <family val="4"/>
        <charset val="134"/>
      </rPr>
      <t>盏太阳能路灯。</t>
    </r>
    <phoneticPr fontId="1" type="noConversion"/>
  </si>
  <si>
    <r>
      <rPr>
        <sz val="11"/>
        <rFont val="方正仿宋_GBK"/>
        <family val="4"/>
        <charset val="134"/>
      </rPr>
      <t>绿化景观提升</t>
    </r>
  </si>
  <si>
    <r>
      <rPr>
        <sz val="11"/>
        <rFont val="方正仿宋_GBK"/>
        <family val="4"/>
        <charset val="134"/>
      </rPr>
      <t>村内三微改造，景观节点打造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处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</si>
  <si>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风雨亭</t>
    </r>
  </si>
  <si>
    <r>
      <rPr>
        <sz val="11"/>
        <rFont val="方正仿宋_GBK"/>
        <family val="4"/>
        <charset val="134"/>
      </rPr>
      <t>维护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座风雨亭。</t>
    </r>
    <phoneticPr fontId="1" type="noConversion"/>
  </si>
  <si>
    <r>
      <rPr>
        <sz val="11"/>
        <rFont val="方正仿宋_GBK"/>
        <family val="4"/>
        <charset val="134"/>
      </rPr>
      <t>精美农家乐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家。</t>
    </r>
    <phoneticPr fontId="1" type="noConversion"/>
  </si>
  <si>
    <r>
      <rPr>
        <sz val="11"/>
        <rFont val="方正仿宋_GBK"/>
        <family val="4"/>
        <charset val="134"/>
      </rPr>
      <t>产业道路</t>
    </r>
    <phoneticPr fontId="1" type="noConversion"/>
  </si>
  <si>
    <r>
      <t xml:space="preserve"> </t>
    </r>
    <r>
      <rPr>
        <sz val="11"/>
        <rFont val="方正仿宋_GBK"/>
        <family val="4"/>
        <charset val="134"/>
      </rPr>
      <t>环产业区建设道路。</t>
    </r>
    <phoneticPr fontId="1" type="noConversion"/>
  </si>
  <si>
    <r>
      <rPr>
        <sz val="11"/>
        <rFont val="方正仿宋_GBK"/>
        <family val="4"/>
        <charset val="134"/>
      </rPr>
      <t>五十八</t>
    </r>
    <phoneticPr fontId="1" type="noConversion"/>
  </si>
  <si>
    <r>
      <rPr>
        <sz val="11"/>
        <rFont val="方正仿宋_GBK"/>
        <family val="4"/>
        <charset val="134"/>
      </rPr>
      <t>贺州市富川瑶族自治县柳家乡洋新村茅刀源村</t>
    </r>
    <phoneticPr fontId="1" type="noConversion"/>
  </si>
  <si>
    <r>
      <t>5</t>
    </r>
    <r>
      <rPr>
        <sz val="11"/>
        <rFont val="方正仿宋_GBK"/>
        <family val="4"/>
        <charset val="134"/>
      </rPr>
      <t>栋精品民宿示范建设。</t>
    </r>
    <phoneticPr fontId="1" type="noConversion"/>
  </si>
  <si>
    <r>
      <rPr>
        <sz val="11"/>
        <rFont val="方正仿宋_GBK"/>
        <family val="4"/>
        <charset val="134"/>
      </rPr>
      <t>池塘沟渠整治</t>
    </r>
  </si>
  <si>
    <r>
      <rPr>
        <sz val="11"/>
        <rFont val="方正仿宋_GBK"/>
        <family val="4"/>
        <charset val="134"/>
      </rPr>
      <t>村内池塘沟渠整治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</si>
  <si>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修缮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座风雨亭。</t>
    </r>
    <phoneticPr fontId="1" type="noConversion"/>
  </si>
  <si>
    <r>
      <rPr>
        <sz val="11"/>
        <rFont val="方正仿宋_GBK"/>
        <family val="4"/>
        <charset val="134"/>
      </rPr>
      <t>进村入口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米文化宣传长廊。</t>
    </r>
    <phoneticPr fontId="1" type="noConversion"/>
  </si>
  <si>
    <r>
      <rPr>
        <sz val="11"/>
        <rFont val="方正仿宋_GBK"/>
        <family val="4"/>
        <charset val="134"/>
      </rPr>
      <t>中草药基地产业宣传</t>
    </r>
  </si>
  <si>
    <r>
      <rPr>
        <sz val="11"/>
        <rFont val="方正仿宋_GBK"/>
        <family val="4"/>
        <charset val="134"/>
      </rPr>
      <t>五十九</t>
    </r>
    <phoneticPr fontId="1" type="noConversion"/>
  </si>
  <si>
    <r>
      <rPr>
        <sz val="11"/>
        <rFont val="方正仿宋_GBK"/>
        <family val="4"/>
        <charset val="134"/>
      </rPr>
      <t>贺州市富川瑶族自治县朝东镇岔山村福溪村</t>
    </r>
    <phoneticPr fontId="1" type="noConversion"/>
  </si>
  <si>
    <r>
      <t>30</t>
    </r>
    <r>
      <rPr>
        <sz val="11"/>
        <rFont val="方正仿宋_GBK"/>
        <family val="4"/>
        <charset val="134"/>
      </rPr>
      <t>栋民居外立面乡土化改造。</t>
    </r>
    <phoneticPr fontId="1" type="noConversion"/>
  </si>
  <si>
    <r>
      <rPr>
        <sz val="11"/>
        <rFont val="方正仿宋_GBK"/>
        <family val="4"/>
        <charset val="134"/>
      </rPr>
      <t>沟渠整治</t>
    </r>
  </si>
  <si>
    <r>
      <rPr>
        <sz val="11"/>
        <rFont val="方正仿宋_GBK"/>
        <family val="4"/>
        <charset val="134"/>
      </rPr>
      <t>沟渠治理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</si>
  <si>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道路整修</t>
    </r>
  </si>
  <si>
    <r>
      <rPr>
        <sz val="11"/>
        <rFont val="方正仿宋_GBK"/>
        <family val="4"/>
        <charset val="134"/>
      </rPr>
      <t>石板路整修</t>
    </r>
    <r>
      <rPr>
        <sz val="11"/>
        <rFont val="Times New Roman"/>
        <family val="1"/>
      </rPr>
      <t>3000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</si>
  <si>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演艺厅建设</t>
    </r>
  </si>
  <si>
    <r>
      <rPr>
        <sz val="11"/>
        <rFont val="方正仿宋_GBK"/>
        <family val="4"/>
        <charset val="134"/>
      </rPr>
      <t>建设室外演艺场所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</si>
  <si>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精品农家乐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家</t>
    </r>
  </si>
  <si>
    <r>
      <rPr>
        <sz val="11"/>
        <rFont val="方正仿宋_GBK"/>
        <family val="4"/>
        <charset val="134"/>
      </rPr>
      <t>精品农家乐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家。</t>
    </r>
    <phoneticPr fontId="1" type="noConversion"/>
  </si>
  <si>
    <r>
      <rPr>
        <sz val="11"/>
        <rFont val="方正仿宋_GBK"/>
        <family val="4"/>
        <charset val="134"/>
      </rPr>
      <t>六十</t>
    </r>
    <phoneticPr fontId="1" type="noConversion"/>
  </si>
  <si>
    <r>
      <rPr>
        <sz val="11"/>
        <rFont val="方正仿宋_GBK"/>
        <family val="4"/>
        <charset val="134"/>
      </rPr>
      <t>贺州市富川瑶族自治县朝东镇岔山村岔山屯</t>
    </r>
    <phoneticPr fontId="1" type="noConversion"/>
  </si>
  <si>
    <r>
      <t>10</t>
    </r>
    <r>
      <rPr>
        <sz val="11"/>
        <rFont val="方正仿宋_GBK"/>
        <family val="4"/>
        <charset val="134"/>
      </rPr>
      <t>栋现代民居立面乡土化改造。</t>
    </r>
    <phoneticPr fontId="1" type="noConversion"/>
  </si>
  <si>
    <r>
      <rPr>
        <sz val="11"/>
        <rFont val="方正仿宋_GBK"/>
        <family val="4"/>
        <charset val="134"/>
      </rPr>
      <t>河道整治</t>
    </r>
  </si>
  <si>
    <r>
      <rPr>
        <sz val="11"/>
        <rFont val="方正仿宋_GBK"/>
        <family val="4"/>
        <charset val="134"/>
      </rPr>
      <t>河道整治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</si>
  <si>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村内排水排污建设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</si>
  <si>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石板路整修</t>
    </r>
  </si>
  <si>
    <r>
      <rPr>
        <sz val="11"/>
        <rFont val="方正仿宋_GBK"/>
        <family val="4"/>
        <charset val="134"/>
      </rPr>
      <t>石板路整修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</si>
  <si>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标识牌等</t>
    </r>
    <phoneticPr fontId="1" type="noConversion"/>
  </si>
  <si>
    <r>
      <rPr>
        <sz val="11"/>
        <rFont val="方正仿宋_GBK"/>
        <family val="4"/>
        <charset val="134"/>
      </rPr>
      <t>六十一</t>
    </r>
    <phoneticPr fontId="1" type="noConversion"/>
  </si>
  <si>
    <r>
      <rPr>
        <sz val="11"/>
        <rFont val="方正仿宋_GBK"/>
        <family val="4"/>
        <charset val="134"/>
      </rPr>
      <t>河池市巴马县巴马镇坡腾村乱竹屯</t>
    </r>
    <phoneticPr fontId="1" type="noConversion"/>
  </si>
  <si>
    <r>
      <rPr>
        <sz val="11"/>
        <rFont val="方正仿宋_GBK"/>
        <family val="4"/>
        <charset val="134"/>
      </rPr>
      <t>立面改造</t>
    </r>
  </si>
  <si>
    <r>
      <rPr>
        <sz val="11"/>
        <rFont val="方正仿宋_GBK"/>
        <family val="4"/>
        <charset val="134"/>
      </rPr>
      <t>立面改造</t>
    </r>
    <r>
      <rPr>
        <sz val="11"/>
        <rFont val="Times New Roman"/>
        <family val="1"/>
      </rPr>
      <t>25</t>
    </r>
    <r>
      <rPr>
        <sz val="11"/>
        <rFont val="方正仿宋_GBK"/>
        <family val="4"/>
        <charset val="134"/>
      </rPr>
      <t>户，每户预估改造费用</t>
    </r>
    <r>
      <rPr>
        <sz val="11"/>
        <rFont val="Times New Roman"/>
        <family val="1"/>
      </rPr>
      <t>12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</si>
  <si>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环境提升</t>
    </r>
  </si>
  <si>
    <r>
      <t>150</t>
    </r>
    <r>
      <rPr>
        <sz val="11"/>
        <rFont val="方正仿宋_GBK"/>
        <family val="4"/>
        <charset val="134"/>
      </rPr>
      <t>米道路硬化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万元；</t>
    </r>
    <r>
      <rPr>
        <sz val="11"/>
        <rFont val="Times New Roman"/>
        <family val="1"/>
      </rPr>
      <t>130</t>
    </r>
    <r>
      <rPr>
        <sz val="11"/>
        <rFont val="方正仿宋_GBK"/>
        <family val="4"/>
        <charset val="134"/>
      </rPr>
      <t>米园林路，</t>
    </r>
    <r>
      <rPr>
        <sz val="11"/>
        <rFont val="Times New Roman"/>
        <family val="1"/>
      </rPr>
      <t>1.5</t>
    </r>
    <r>
      <rPr>
        <sz val="11"/>
        <rFont val="方正仿宋_GBK"/>
        <family val="4"/>
        <charset val="134"/>
      </rPr>
      <t>米宽，</t>
    </r>
    <r>
      <rPr>
        <sz val="11"/>
        <rFont val="Times New Roman"/>
        <family val="1"/>
      </rPr>
      <t>2.2</t>
    </r>
    <r>
      <rPr>
        <sz val="11"/>
        <rFont val="方正仿宋_GBK"/>
        <family val="4"/>
        <charset val="134"/>
      </rPr>
      <t>万元；切槽雨水沟，宽</t>
    </r>
    <r>
      <rPr>
        <sz val="11"/>
        <rFont val="Times New Roman"/>
        <family val="1"/>
      </rPr>
      <t>15cm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270</t>
    </r>
    <r>
      <rPr>
        <sz val="11"/>
        <rFont val="方正仿宋_GBK"/>
        <family val="4"/>
        <charset val="134"/>
      </rPr>
      <t>米，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万元；路灯</t>
    </r>
    <r>
      <rPr>
        <sz val="11"/>
        <rFont val="Times New Roman"/>
        <family val="1"/>
      </rPr>
      <t>25</t>
    </r>
    <r>
      <rPr>
        <sz val="11"/>
        <rFont val="方正仿宋_GBK"/>
        <family val="4"/>
        <charset val="134"/>
      </rPr>
      <t>盏，</t>
    </r>
    <r>
      <rPr>
        <sz val="11"/>
        <rFont val="Times New Roman"/>
        <family val="1"/>
      </rPr>
      <t>7.5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</si>
  <si>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绿化景观</t>
    </r>
  </si>
  <si>
    <r>
      <rPr>
        <sz val="11"/>
        <rFont val="方正仿宋_GBK"/>
        <family val="4"/>
        <charset val="134"/>
      </rPr>
      <t>空地拐角灌木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棵，</t>
    </r>
    <r>
      <rPr>
        <sz val="11"/>
        <rFont val="Times New Roman"/>
        <family val="1"/>
      </rPr>
      <t>1.5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</si>
  <si>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入口景观</t>
    </r>
  </si>
  <si>
    <r>
      <rPr>
        <sz val="11"/>
        <rFont val="方正仿宋_GBK"/>
        <family val="4"/>
        <charset val="134"/>
      </rPr>
      <t>卵石小品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万元；新建重檐休闲凉亭，</t>
    </r>
    <r>
      <rPr>
        <sz val="11"/>
        <rFont val="Times New Roman"/>
        <family val="1"/>
      </rPr>
      <t>8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</si>
  <si>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市政公用</t>
    </r>
  </si>
  <si>
    <r>
      <rPr>
        <sz val="11"/>
        <rFont val="方正仿宋_GBK"/>
        <family val="4"/>
        <charset val="134"/>
      </rPr>
      <t>健身、娱乐设施</t>
    </r>
    <phoneticPr fontId="1" type="noConversion"/>
  </si>
  <si>
    <r>
      <rPr>
        <sz val="11"/>
        <rFont val="方正仿宋_GBK"/>
        <family val="4"/>
        <charset val="134"/>
      </rPr>
      <t>六十二</t>
    </r>
    <phoneticPr fontId="1" type="noConversion"/>
  </si>
  <si>
    <r>
      <rPr>
        <sz val="11"/>
        <rFont val="方正仿宋_GBK"/>
        <family val="4"/>
        <charset val="134"/>
      </rPr>
      <t>河池市巴马县甲篆镇甲篆村拉类屯</t>
    </r>
    <phoneticPr fontId="1" type="noConversion"/>
  </si>
  <si>
    <r>
      <rPr>
        <sz val="11"/>
        <rFont val="方正仿宋_GBK"/>
        <family val="4"/>
        <charset val="134"/>
      </rPr>
      <t>立面改造</t>
    </r>
    <r>
      <rPr>
        <sz val="11"/>
        <rFont val="Times New Roman"/>
        <family val="1"/>
      </rPr>
      <t>86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</si>
  <si>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村口植物造景</t>
    </r>
  </si>
  <si>
    <r>
      <rPr>
        <sz val="11"/>
        <rFont val="方正仿宋_GBK"/>
        <family val="4"/>
        <charset val="134"/>
      </rPr>
      <t>过村二级路两边栽植绿化花草灌木球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棵。台阶两边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棵，候车厅及凉亭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棵，零星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棵，共计</t>
    </r>
    <r>
      <rPr>
        <sz val="11"/>
        <rFont val="Times New Roman"/>
        <family val="1"/>
      </rPr>
      <t>150</t>
    </r>
    <r>
      <rPr>
        <sz val="11"/>
        <rFont val="方正仿宋_GBK"/>
        <family val="4"/>
        <charset val="134"/>
      </rPr>
      <t>棵。</t>
    </r>
  </si>
  <si>
    <r>
      <rPr>
        <sz val="11"/>
        <rFont val="方正仿宋_GBK"/>
        <family val="4"/>
        <charset val="134"/>
      </rPr>
      <t>村口提升</t>
    </r>
  </si>
  <si>
    <r>
      <rPr>
        <sz val="11"/>
        <rFont val="方正仿宋_GBK"/>
        <family val="4"/>
        <charset val="134"/>
      </rPr>
      <t>候车厅改造，凉亭翻新。</t>
    </r>
  </si>
  <si>
    <r>
      <rPr>
        <sz val="11"/>
        <rFont val="方正仿宋_GBK"/>
        <family val="4"/>
        <charset val="134"/>
      </rPr>
      <t>村口景观</t>
    </r>
  </si>
  <si>
    <r>
      <rPr>
        <sz val="11"/>
        <rFont val="方正仿宋_GBK"/>
        <family val="4"/>
        <charset val="134"/>
      </rPr>
      <t>园林围栏建造</t>
    </r>
    <r>
      <rPr>
        <sz val="11"/>
        <rFont val="Times New Roman"/>
        <family val="1"/>
      </rPr>
      <t>170</t>
    </r>
    <r>
      <rPr>
        <sz val="11"/>
        <rFont val="方正仿宋_GBK"/>
        <family val="4"/>
        <charset val="134"/>
      </rPr>
      <t>米，高度</t>
    </r>
    <r>
      <rPr>
        <sz val="11"/>
        <rFont val="Times New Roman"/>
        <family val="1"/>
      </rPr>
      <t>1.2m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</si>
  <si>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景观</t>
    </r>
  </si>
  <si>
    <r>
      <rPr>
        <sz val="11"/>
        <rFont val="方正仿宋_GBK"/>
        <family val="4"/>
        <charset val="134"/>
      </rPr>
      <t>村后公用地建造休息亭及微景观</t>
    </r>
    <r>
      <rPr>
        <sz val="11"/>
        <rFont val="Times New Roman"/>
        <family val="1"/>
      </rPr>
      <t>,</t>
    </r>
    <r>
      <rPr>
        <sz val="11"/>
        <rFont val="方正仿宋_GBK"/>
        <family val="4"/>
        <charset val="134"/>
      </rPr>
      <t>一座。</t>
    </r>
  </si>
  <si>
    <r>
      <rPr>
        <sz val="11"/>
        <rFont val="方正仿宋_GBK"/>
        <family val="4"/>
        <charset val="134"/>
      </rPr>
      <t>水体景观</t>
    </r>
  </si>
  <si>
    <r>
      <rPr>
        <sz val="11"/>
        <rFont val="方正仿宋_GBK"/>
        <family val="4"/>
        <charset val="134"/>
      </rPr>
      <t>微景观</t>
    </r>
  </si>
  <si>
    <r>
      <rPr>
        <sz val="11"/>
        <rFont val="方正仿宋_GBK"/>
        <family val="4"/>
        <charset val="134"/>
      </rPr>
      <t>微庭院</t>
    </r>
  </si>
  <si>
    <r>
      <rPr>
        <sz val="11"/>
        <rFont val="方正仿宋_GBK"/>
        <family val="4"/>
        <charset val="134"/>
      </rPr>
      <t>路口微庭院建设</t>
    </r>
    <r>
      <rPr>
        <sz val="11"/>
        <rFont val="Times New Roman"/>
        <family val="1"/>
      </rPr>
      <t>9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</si>
  <si>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微田园</t>
    </r>
  </si>
  <si>
    <r>
      <rPr>
        <sz val="11"/>
        <rFont val="方正仿宋_GBK"/>
        <family val="4"/>
        <charset val="134"/>
      </rPr>
      <t>菜园及后山增加果树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棵；集体空地硬化美化；通后山台阶修整美化；候车亭、停车场、村后公用地透水砖铺装；现有挡土墙整治美化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米及景观围栏建设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米；球场围栏、村口卵石小品建设；仿木纹栏杆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米；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米以下失修房屋修整；生活污水处理。</t>
    </r>
    <phoneticPr fontId="1" type="noConversion"/>
  </si>
  <si>
    <r>
      <rPr>
        <sz val="11"/>
        <rFont val="方正仿宋_GBK"/>
        <family val="4"/>
        <charset val="134"/>
      </rPr>
      <t>六十三</t>
    </r>
    <phoneticPr fontId="1" type="noConversion"/>
  </si>
  <si>
    <r>
      <rPr>
        <sz val="11"/>
        <rFont val="方正仿宋_GBK"/>
        <family val="4"/>
        <charset val="134"/>
      </rPr>
      <t>河池市巴马县甲篆镇甲篆村金边屯</t>
    </r>
    <phoneticPr fontId="1" type="noConversion"/>
  </si>
  <si>
    <r>
      <rPr>
        <sz val="11"/>
        <rFont val="方正仿宋_GBK"/>
        <family val="4"/>
        <charset val="134"/>
      </rPr>
      <t>立面改造</t>
    </r>
    <r>
      <rPr>
        <sz val="11"/>
        <rFont val="Times New Roman"/>
        <family val="1"/>
      </rPr>
      <t>88</t>
    </r>
    <r>
      <rPr>
        <sz val="11"/>
        <rFont val="方正仿宋_GBK"/>
        <family val="4"/>
        <charset val="134"/>
      </rPr>
      <t>户，每户预估改造费用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</si>
  <si>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入口处景观小品及栽植灌木丛及果树。</t>
    </r>
  </si>
  <si>
    <r>
      <rPr>
        <sz val="11"/>
        <rFont val="方正仿宋_GBK"/>
        <family val="4"/>
        <charset val="134"/>
      </rPr>
      <t>内河两岸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米栽植侧柏</t>
    </r>
    <r>
      <rPr>
        <sz val="11"/>
        <rFont val="Times New Roman"/>
        <family val="1"/>
      </rPr>
      <t>1.6</t>
    </r>
    <r>
      <rPr>
        <sz val="11"/>
        <rFont val="方正仿宋_GBK"/>
        <family val="4"/>
        <charset val="134"/>
      </rPr>
      <t>米高，及栽植花草，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万元；屋后菜园增加果树及篱笆，零星绿化果树，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</si>
  <si>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过河桥面青石铺装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㎡；屯内通户园林路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米，</t>
    </r>
    <r>
      <rPr>
        <sz val="11"/>
        <rFont val="Times New Roman"/>
        <family val="1"/>
      </rPr>
      <t>1.5</t>
    </r>
    <r>
      <rPr>
        <sz val="11"/>
        <rFont val="方正仿宋_GBK"/>
        <family val="4"/>
        <charset val="134"/>
      </rPr>
      <t>米宽，</t>
    </r>
    <r>
      <rPr>
        <sz val="11"/>
        <rFont val="Times New Roman"/>
        <family val="1"/>
      </rPr>
      <t>450</t>
    </r>
    <r>
      <rPr>
        <sz val="11"/>
        <rFont val="方正仿宋_GBK"/>
        <family val="4"/>
        <charset val="134"/>
      </rPr>
      <t>㎡；铺装透水砖</t>
    </r>
    <r>
      <rPr>
        <sz val="11"/>
        <rFont val="Times New Roman"/>
        <family val="1"/>
      </rPr>
      <t>220</t>
    </r>
    <r>
      <rPr>
        <sz val="11"/>
        <rFont val="方正仿宋_GBK"/>
        <family val="4"/>
        <charset val="134"/>
      </rPr>
      <t>米，均宽</t>
    </r>
    <r>
      <rPr>
        <sz val="11"/>
        <rFont val="Times New Roman"/>
        <family val="1"/>
      </rPr>
      <t>7</t>
    </r>
    <r>
      <rPr>
        <sz val="11"/>
        <rFont val="方正仿宋_GBK"/>
        <family val="4"/>
        <charset val="134"/>
      </rPr>
      <t>米，</t>
    </r>
    <r>
      <rPr>
        <sz val="11"/>
        <rFont val="Times New Roman"/>
        <family val="1"/>
      </rPr>
      <t>1540</t>
    </r>
    <r>
      <rPr>
        <sz val="11"/>
        <rFont val="方正仿宋_GBK"/>
        <family val="4"/>
        <charset val="134"/>
      </rPr>
      <t>㎡；码头透水砖下沉翻修及花坛翻修；新建板桥宽</t>
    </r>
    <r>
      <rPr>
        <sz val="11"/>
        <rFont val="Times New Roman"/>
        <family val="1"/>
      </rPr>
      <t>8</t>
    </r>
    <r>
      <rPr>
        <sz val="11"/>
        <rFont val="方正仿宋_GBK"/>
        <family val="4"/>
        <charset val="134"/>
      </rPr>
      <t>米通停车场；停车场，</t>
    </r>
    <r>
      <rPr>
        <sz val="11"/>
        <rFont val="Times New Roman"/>
        <family val="1"/>
      </rPr>
      <t>1920</t>
    </r>
    <r>
      <rPr>
        <sz val="11"/>
        <rFont val="方正仿宋_GBK"/>
        <family val="4"/>
        <charset val="134"/>
      </rPr>
      <t>㎡；舞台及图书室，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㎡；新建休息廊亭。</t>
    </r>
    <phoneticPr fontId="1" type="noConversion"/>
  </si>
  <si>
    <t>健身、娱乐设施，球场看台。</t>
    <phoneticPr fontId="1" type="noConversion"/>
  </si>
  <si>
    <r>
      <rPr>
        <sz val="11"/>
        <rFont val="方正仿宋_GBK"/>
        <family val="4"/>
        <charset val="134"/>
      </rPr>
      <t>六十四</t>
    </r>
    <phoneticPr fontId="1" type="noConversion"/>
  </si>
  <si>
    <r>
      <rPr>
        <sz val="11"/>
        <rFont val="方正仿宋_GBK"/>
        <family val="4"/>
        <charset val="134"/>
      </rPr>
      <t>河池市巴马县甲篆镇百马村百马屯</t>
    </r>
    <phoneticPr fontId="1" type="noConversion"/>
  </si>
  <si>
    <r>
      <rPr>
        <sz val="11"/>
        <rFont val="方正仿宋_GBK"/>
        <family val="4"/>
        <charset val="134"/>
      </rPr>
      <t>立面改造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户，每户预估改造费用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</si>
  <si>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增加古井历史碑，修整古井周围砖墙</t>
    </r>
    <r>
      <rPr>
        <sz val="11"/>
        <rFont val="Times New Roman"/>
        <family val="1"/>
      </rPr>
      <t>,5</t>
    </r>
    <r>
      <rPr>
        <sz val="11"/>
        <rFont val="方正仿宋_GBK"/>
        <family val="4"/>
        <charset val="134"/>
      </rPr>
      <t>万元</t>
    </r>
    <r>
      <rPr>
        <sz val="11"/>
        <rFont val="Times New Roman"/>
        <family val="1"/>
      </rPr>
      <t>; 3</t>
    </r>
    <r>
      <rPr>
        <sz val="11"/>
        <rFont val="方正仿宋_GBK"/>
        <family val="4"/>
        <charset val="134"/>
      </rPr>
      <t>米以下失修房屋修整，挡土墙整治美化，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万元</t>
    </r>
    <r>
      <rPr>
        <sz val="11"/>
        <rFont val="Times New Roman"/>
        <family val="1"/>
      </rPr>
      <t xml:space="preserve">; </t>
    </r>
    <r>
      <rPr>
        <sz val="11"/>
        <rFont val="方正仿宋_GBK"/>
        <family val="4"/>
        <charset val="134"/>
      </rPr>
      <t>路灯</t>
    </r>
    <r>
      <rPr>
        <sz val="11"/>
        <rFont val="Times New Roman"/>
        <family val="1"/>
      </rPr>
      <t>70</t>
    </r>
    <r>
      <rPr>
        <sz val="11"/>
        <rFont val="方正仿宋_GBK"/>
        <family val="4"/>
        <charset val="134"/>
      </rPr>
      <t>盏，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</si>
  <si>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六十五</t>
    </r>
    <phoneticPr fontId="1" type="noConversion"/>
  </si>
  <si>
    <r>
      <rPr>
        <sz val="11"/>
        <rFont val="方正仿宋_GBK"/>
        <family val="4"/>
        <charset val="134"/>
      </rPr>
      <t>河池市南丹县里湖瑶族乡瑶里村干河屯</t>
    </r>
    <phoneticPr fontId="1" type="noConversion"/>
  </si>
  <si>
    <r>
      <rPr>
        <sz val="11"/>
        <rFont val="方正仿宋_GBK"/>
        <family val="4"/>
        <charset val="134"/>
      </rPr>
      <t>农房进行局部改造</t>
    </r>
    <r>
      <rPr>
        <sz val="11"/>
        <rFont val="Times New Roman"/>
        <family val="1"/>
      </rPr>
      <t>17</t>
    </r>
    <r>
      <rPr>
        <sz val="11"/>
        <rFont val="方正仿宋_GBK"/>
        <family val="4"/>
        <charset val="134"/>
      </rPr>
      <t>栋（含墙体彩绘）。</t>
    </r>
    <phoneticPr fontId="1" type="noConversion"/>
  </si>
  <si>
    <r>
      <rPr>
        <sz val="11"/>
        <rFont val="方正仿宋_GBK"/>
        <family val="4"/>
        <charset val="134"/>
      </rPr>
      <t>绿化提升改造</t>
    </r>
  </si>
  <si>
    <r>
      <rPr>
        <sz val="11"/>
        <rFont val="方正仿宋_GBK"/>
        <family val="4"/>
        <charset val="134"/>
      </rPr>
      <t>庭院景观建设（青砖景观墙、片石挡墙、矮墙、艺术景墙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组、防腐木栏杆、花池、树池、碎石散铺、垒石栏杆）等。</t>
    </r>
    <phoneticPr fontId="1" type="noConversion"/>
  </si>
  <si>
    <r>
      <rPr>
        <sz val="11"/>
        <rFont val="方正仿宋_GBK"/>
        <family val="4"/>
        <charset val="134"/>
      </rPr>
      <t>园林景观水电</t>
    </r>
  </si>
  <si>
    <r>
      <rPr>
        <sz val="11"/>
        <rFont val="方正仿宋_GBK"/>
        <family val="4"/>
        <charset val="134"/>
      </rPr>
      <t>景观提升改造（包括木平台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处、栈道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处、粮仓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座、台阶、特色门楼建设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座、图腾告示牌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组、宣传栏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座）等。</t>
    </r>
    <phoneticPr fontId="1" type="noConversion"/>
  </si>
  <si>
    <r>
      <rPr>
        <sz val="11"/>
        <rFont val="方正仿宋_GBK"/>
        <family val="4"/>
        <charset val="134"/>
      </rPr>
      <t>新建旅游公厕、便民候车厅、停车场各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处，并对道路改造。</t>
    </r>
    <phoneticPr fontId="1" type="noConversion"/>
  </si>
  <si>
    <r>
      <rPr>
        <sz val="11"/>
        <rFont val="方正仿宋_GBK"/>
        <family val="4"/>
        <charset val="134"/>
      </rPr>
      <t>六十六</t>
    </r>
    <phoneticPr fontId="1" type="noConversion"/>
  </si>
  <si>
    <r>
      <rPr>
        <sz val="11"/>
        <rFont val="方正仿宋_GBK"/>
        <family val="4"/>
        <charset val="134"/>
      </rPr>
      <t>河池市南丹县里湖瑶族乡瑶里村干岜屯</t>
    </r>
    <phoneticPr fontId="1" type="noConversion"/>
  </si>
  <si>
    <r>
      <rPr>
        <sz val="11"/>
        <rFont val="方正仿宋_GBK"/>
        <family val="4"/>
        <charset val="134"/>
      </rPr>
      <t>农房进行局部改造</t>
    </r>
    <r>
      <rPr>
        <sz val="11"/>
        <rFont val="Times New Roman"/>
        <family val="1"/>
      </rPr>
      <t>31</t>
    </r>
    <r>
      <rPr>
        <sz val="11"/>
        <rFont val="方正仿宋_GBK"/>
        <family val="4"/>
        <charset val="134"/>
      </rPr>
      <t>栋（含墙体彩绘）。</t>
    </r>
    <phoneticPr fontId="1" type="noConversion"/>
  </si>
  <si>
    <r>
      <rPr>
        <sz val="11"/>
        <rFont val="方正仿宋_GBK"/>
        <family val="4"/>
        <charset val="134"/>
      </rPr>
      <t>庭院景观建设（片石挡墙、矮墙、花池、竹围栏、木围栏、藤蔓架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座、花岗岩石桌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套、碎石散铺、毛石铺装）等。</t>
    </r>
    <phoneticPr fontId="1" type="noConversion"/>
  </si>
  <si>
    <r>
      <rPr>
        <sz val="11"/>
        <rFont val="方正仿宋_GBK"/>
        <family val="4"/>
        <charset val="134"/>
      </rPr>
      <t>水电改造</t>
    </r>
    <phoneticPr fontId="1" type="noConversion"/>
  </si>
  <si>
    <r>
      <rPr>
        <sz val="11"/>
        <rFont val="方正仿宋_GBK"/>
        <family val="4"/>
        <charset val="134"/>
      </rPr>
      <t>环境整治</t>
    </r>
    <phoneticPr fontId="1" type="noConversion"/>
  </si>
  <si>
    <r>
      <rPr>
        <sz val="11"/>
        <rFont val="方正仿宋_GBK"/>
        <family val="4"/>
        <charset val="134"/>
      </rPr>
      <t>景观提升改造</t>
    </r>
    <phoneticPr fontId="1" type="noConversion"/>
  </si>
  <si>
    <r>
      <rPr>
        <sz val="11"/>
        <rFont val="方正仿宋_GBK"/>
        <family val="4"/>
        <charset val="134"/>
      </rPr>
      <t>粮仓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座、艺术景墙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组、台阶、宣传栏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</si>
  <si>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道路改造</t>
    </r>
    <r>
      <rPr>
        <sz val="11"/>
        <rFont val="Times New Roman"/>
        <family val="1"/>
      </rPr>
      <t>555m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</si>
  <si>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六十七</t>
    </r>
    <phoneticPr fontId="1" type="noConversion"/>
  </si>
  <si>
    <r>
      <rPr>
        <sz val="11"/>
        <rFont val="方正仿宋_GBK"/>
        <family val="4"/>
        <charset val="134"/>
      </rPr>
      <t>河池市南丹县里湖瑶族乡贵江村桥头屯</t>
    </r>
    <phoneticPr fontId="1" type="noConversion"/>
  </si>
  <si>
    <r>
      <rPr>
        <sz val="11"/>
        <rFont val="方正仿宋_GBK"/>
        <family val="4"/>
        <charset val="134"/>
      </rPr>
      <t>六十八</t>
    </r>
    <phoneticPr fontId="1" type="noConversion"/>
  </si>
  <si>
    <r>
      <rPr>
        <sz val="11"/>
        <rFont val="方正仿宋_GBK"/>
        <family val="4"/>
        <charset val="134"/>
      </rPr>
      <t>河池市都安县保安乡巴善村怀善屯</t>
    </r>
    <phoneticPr fontId="1" type="noConversion"/>
  </si>
  <si>
    <r>
      <rPr>
        <sz val="11"/>
        <rFont val="方正仿宋_GBK"/>
        <family val="4"/>
        <charset val="134"/>
      </rPr>
      <t>农房外立面改造</t>
    </r>
  </si>
  <si>
    <r>
      <rPr>
        <sz val="11"/>
        <rFont val="方正仿宋_GBK"/>
        <family val="4"/>
        <charset val="134"/>
      </rPr>
      <t>房屋外立面改造</t>
    </r>
    <r>
      <rPr>
        <sz val="11"/>
        <rFont val="Times New Roman"/>
        <family val="1"/>
      </rPr>
      <t>34</t>
    </r>
    <r>
      <rPr>
        <sz val="11"/>
        <rFont val="方正仿宋_GBK"/>
        <family val="4"/>
        <charset val="134"/>
      </rPr>
      <t>户，每户改造费用约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</si>
  <si>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屯内新建道路</t>
    </r>
  </si>
  <si>
    <r>
      <rPr>
        <sz val="11"/>
        <rFont val="方正仿宋_GBK"/>
        <family val="4"/>
        <charset val="134"/>
      </rPr>
      <t>新建屯内道路约</t>
    </r>
    <r>
      <rPr>
        <sz val="11"/>
        <rFont val="Times New Roman"/>
        <family val="1"/>
      </rPr>
      <t>800m</t>
    </r>
    <r>
      <rPr>
        <sz val="11"/>
        <rFont val="方正仿宋_GBK"/>
        <family val="4"/>
        <charset val="134"/>
      </rPr>
      <t>，面积约</t>
    </r>
    <r>
      <rPr>
        <sz val="11"/>
        <rFont val="Times New Roman"/>
        <family val="1"/>
      </rPr>
      <t>2347</t>
    </r>
    <r>
      <rPr>
        <sz val="11"/>
        <rFont val="方正仿宋_GBK"/>
        <family val="4"/>
        <charset val="134"/>
      </rPr>
      <t>㎡，厚度</t>
    </r>
    <r>
      <rPr>
        <sz val="11"/>
        <rFont val="Times New Roman"/>
        <family val="1"/>
      </rPr>
      <t>15cm</t>
    </r>
    <r>
      <rPr>
        <sz val="11"/>
        <rFont val="方正仿宋_GBK"/>
        <family val="4"/>
        <charset val="134"/>
      </rPr>
      <t>。</t>
    </r>
  </si>
  <si>
    <r>
      <rPr>
        <sz val="11"/>
        <rFont val="方正仿宋_GBK"/>
        <family val="4"/>
        <charset val="134"/>
      </rPr>
      <t>新植绿化面积共</t>
    </r>
    <r>
      <rPr>
        <sz val="11"/>
        <rFont val="Times New Roman"/>
        <family val="1"/>
      </rPr>
      <t>12078</t>
    </r>
    <r>
      <rPr>
        <sz val="11"/>
        <rFont val="方正仿宋_GBK"/>
        <family val="4"/>
        <charset val="134"/>
      </rPr>
      <t>㎡，其中栽植片植灌木约</t>
    </r>
    <r>
      <rPr>
        <sz val="11"/>
        <rFont val="Times New Roman"/>
        <family val="1"/>
      </rPr>
      <t>2300</t>
    </r>
    <r>
      <rPr>
        <sz val="11"/>
        <rFont val="方正仿宋_GBK"/>
        <family val="4"/>
        <charset val="134"/>
      </rPr>
      <t>㎡。</t>
    </r>
  </si>
  <si>
    <r>
      <rPr>
        <sz val="11"/>
        <rFont val="方正仿宋_GBK"/>
        <family val="4"/>
        <charset val="134"/>
      </rPr>
      <t>公共设施</t>
    </r>
  </si>
  <si>
    <r>
      <rPr>
        <sz val="11"/>
        <rFont val="方正仿宋_GBK"/>
        <family val="4"/>
        <charset val="134"/>
      </rPr>
      <t>铺装竖铺青砖</t>
    </r>
    <r>
      <rPr>
        <sz val="11"/>
        <rFont val="Times New Roman"/>
        <family val="1"/>
      </rPr>
      <t>730</t>
    </r>
    <r>
      <rPr>
        <sz val="11"/>
        <rFont val="方正仿宋_GBK"/>
        <family val="4"/>
        <charset val="134"/>
      </rPr>
      <t>㎡，花岗岩铺装</t>
    </r>
    <r>
      <rPr>
        <sz val="11"/>
        <rFont val="Times New Roman"/>
        <family val="1"/>
      </rPr>
      <t>706</t>
    </r>
    <r>
      <rPr>
        <sz val="11"/>
        <rFont val="方正仿宋_GBK"/>
        <family val="4"/>
        <charset val="134"/>
      </rPr>
      <t>㎡，散铺砾石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㎡，砌筑树池</t>
    </r>
    <r>
      <rPr>
        <sz val="11"/>
        <rFont val="Times New Roman"/>
        <family val="1"/>
      </rPr>
      <t>180m</t>
    </r>
    <r>
      <rPr>
        <sz val="11"/>
        <rFont val="方正仿宋_GBK"/>
        <family val="4"/>
        <charset val="134"/>
      </rPr>
      <t>，砌筑青砖花池围边</t>
    </r>
    <r>
      <rPr>
        <sz val="11"/>
        <rFont val="Times New Roman"/>
        <family val="1"/>
      </rPr>
      <t>435m</t>
    </r>
    <r>
      <rPr>
        <sz val="11"/>
        <rFont val="方正仿宋_GBK"/>
        <family val="4"/>
        <charset val="134"/>
      </rPr>
      <t>，观景坐凳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</si>
  <si>
    <r>
      <rPr>
        <sz val="11"/>
        <rFont val="方正仿宋_GBK"/>
        <family val="4"/>
        <charset val="134"/>
      </rPr>
      <t>六十九</t>
    </r>
    <phoneticPr fontId="1" type="noConversion"/>
  </si>
  <si>
    <r>
      <rPr>
        <sz val="11"/>
        <rFont val="方正仿宋_GBK"/>
        <family val="4"/>
        <charset val="134"/>
      </rPr>
      <t>河池市大化县雅龙乡温和村弄村屯</t>
    </r>
    <phoneticPr fontId="1" type="noConversion"/>
  </si>
  <si>
    <r>
      <rPr>
        <sz val="11"/>
        <rFont val="方正仿宋_GBK"/>
        <family val="4"/>
        <charset val="134"/>
      </rPr>
      <t>农房立面改造</t>
    </r>
    <r>
      <rPr>
        <sz val="11"/>
        <rFont val="Times New Roman"/>
        <family val="1"/>
      </rPr>
      <t>27</t>
    </r>
    <r>
      <rPr>
        <sz val="11"/>
        <rFont val="方正仿宋_GBK"/>
        <family val="4"/>
        <charset val="134"/>
      </rPr>
      <t>户，每户预估改造费用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万元。</t>
    </r>
  </si>
  <si>
    <r>
      <rPr>
        <sz val="11"/>
        <rFont val="方正仿宋_GBK"/>
        <family val="4"/>
        <charset val="134"/>
      </rPr>
      <t>屯内主要道路拓宽</t>
    </r>
    <r>
      <rPr>
        <sz val="11"/>
        <rFont val="Times New Roman"/>
        <family val="1"/>
      </rPr>
      <t>325</t>
    </r>
    <r>
      <rPr>
        <sz val="11"/>
        <rFont val="方正仿宋_GBK"/>
        <family val="4"/>
        <charset val="134"/>
      </rPr>
      <t>米；次要道路</t>
    </r>
    <r>
      <rPr>
        <sz val="11"/>
        <rFont val="Times New Roman"/>
        <family val="1"/>
      </rPr>
      <t>387</t>
    </r>
    <r>
      <rPr>
        <sz val="11"/>
        <rFont val="方正仿宋_GBK"/>
        <family val="4"/>
        <charset val="134"/>
      </rPr>
      <t>米；宅间道路</t>
    </r>
    <r>
      <rPr>
        <sz val="11"/>
        <rFont val="Times New Roman"/>
        <family val="1"/>
      </rPr>
      <t>667</t>
    </r>
    <r>
      <rPr>
        <sz val="11"/>
        <rFont val="方正仿宋_GBK"/>
        <family val="4"/>
        <charset val="134"/>
      </rPr>
      <t>米；新建供水管道</t>
    </r>
    <r>
      <rPr>
        <sz val="11"/>
        <rFont val="Times New Roman"/>
        <family val="1"/>
      </rPr>
      <t>2415</t>
    </r>
    <r>
      <rPr>
        <sz val="11"/>
        <rFont val="方正仿宋_GBK"/>
        <family val="4"/>
        <charset val="134"/>
      </rPr>
      <t>米；排水管</t>
    </r>
    <r>
      <rPr>
        <sz val="11"/>
        <rFont val="Times New Roman"/>
        <family val="1"/>
      </rPr>
      <t>835</t>
    </r>
    <r>
      <rPr>
        <sz val="11"/>
        <rFont val="方正仿宋_GBK"/>
        <family val="4"/>
        <charset val="134"/>
      </rPr>
      <t>米；垃圾收集点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个；污水处理设备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座。</t>
    </r>
    <phoneticPr fontId="1" type="noConversion"/>
  </si>
  <si>
    <r>
      <rPr>
        <sz val="11"/>
        <rFont val="方正仿宋_GBK"/>
        <family val="4"/>
        <charset val="134"/>
      </rPr>
      <t>建设公共景观节点和庭院景观建设</t>
    </r>
    <r>
      <rPr>
        <sz val="11"/>
        <rFont val="Times New Roman"/>
        <family val="1"/>
      </rPr>
      <t>900</t>
    </r>
    <r>
      <rPr>
        <sz val="11"/>
        <rFont val="方正仿宋_GBK"/>
        <family val="4"/>
        <charset val="134"/>
      </rPr>
      <t>平米。</t>
    </r>
    <phoneticPr fontId="1" type="noConversion"/>
  </si>
  <si>
    <r>
      <rPr>
        <sz val="11"/>
        <rFont val="方正仿宋_GBK"/>
        <family val="4"/>
        <charset val="134"/>
      </rPr>
      <t>新建广场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平米。</t>
    </r>
    <phoneticPr fontId="1" type="noConversion"/>
  </si>
  <si>
    <r>
      <rPr>
        <sz val="11"/>
        <rFont val="方正仿宋_GBK"/>
        <family val="4"/>
        <charset val="134"/>
      </rPr>
      <t>七十</t>
    </r>
    <phoneticPr fontId="1" type="noConversion"/>
  </si>
  <si>
    <r>
      <rPr>
        <sz val="11"/>
        <rFont val="方正仿宋_GBK"/>
        <family val="4"/>
        <charset val="134"/>
      </rPr>
      <t>来宾市金秀县长垌乡平道村古占屯</t>
    </r>
    <phoneticPr fontId="1" type="noConversion"/>
  </si>
  <si>
    <r>
      <rPr>
        <sz val="11"/>
        <rFont val="方正仿宋_GBK"/>
        <family val="4"/>
        <charset val="134"/>
      </rPr>
      <t>农房立面改造，民族化提升</t>
    </r>
  </si>
  <si>
    <r>
      <rPr>
        <sz val="11"/>
        <rFont val="方正仿宋_GBK"/>
        <family val="4"/>
        <charset val="134"/>
      </rPr>
      <t>约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栋外墙立面改造，全村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户民族特色窗花、廊檐等。</t>
    </r>
    <phoneticPr fontId="1" type="noConversion"/>
  </si>
  <si>
    <r>
      <rPr>
        <sz val="11"/>
        <rFont val="方正仿宋_GBK"/>
        <family val="4"/>
        <charset val="134"/>
      </rPr>
      <t>景观小品打造</t>
    </r>
  </si>
  <si>
    <r>
      <rPr>
        <sz val="11"/>
        <rFont val="方正仿宋_GBK"/>
        <family val="4"/>
        <charset val="134"/>
      </rPr>
      <t>在古占大村新建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个石牌，旅游休闲场所约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平方米、瑶寨大门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个、挡土墙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立方米、景观鱼池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个，并进行灯光改造。</t>
    </r>
    <phoneticPr fontId="1" type="noConversion"/>
  </si>
  <si>
    <r>
      <rPr>
        <sz val="11"/>
        <rFont val="方正仿宋_GBK"/>
        <family val="4"/>
        <charset val="134"/>
      </rPr>
      <t>巷道文化</t>
    </r>
  </si>
  <si>
    <r>
      <rPr>
        <sz val="11"/>
        <rFont val="方正仿宋_GBK"/>
        <family val="4"/>
        <charset val="134"/>
      </rPr>
      <t>巷道改造提升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</si>
  <si>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民宿风情街</t>
    </r>
  </si>
  <si>
    <r>
      <rPr>
        <sz val="11"/>
        <rFont val="方正仿宋_GBK"/>
        <family val="4"/>
        <charset val="134"/>
      </rPr>
      <t>七十一</t>
    </r>
    <phoneticPr fontId="1" type="noConversion"/>
  </si>
  <si>
    <r>
      <rPr>
        <sz val="11"/>
        <rFont val="方正仿宋_GBK"/>
        <family val="4"/>
        <charset val="134"/>
      </rPr>
      <t>来宾市金秀县罗香乡罗运村横村</t>
    </r>
    <phoneticPr fontId="1" type="noConversion"/>
  </si>
  <si>
    <r>
      <rPr>
        <sz val="11"/>
        <rFont val="方正仿宋_GBK"/>
        <family val="4"/>
        <charset val="134"/>
      </rPr>
      <t>外立面改造工程</t>
    </r>
  </si>
  <si>
    <r>
      <rPr>
        <sz val="11"/>
        <rFont val="方正仿宋_GBK"/>
        <family val="4"/>
        <charset val="134"/>
      </rPr>
      <t>瑶族木格、花窗全覆盖改造；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栋房屋外立面改造，喷泥黄色真石漆。</t>
    </r>
    <phoneticPr fontId="1" type="noConversion"/>
  </si>
  <si>
    <r>
      <rPr>
        <sz val="11"/>
        <rFont val="方正仿宋_GBK"/>
        <family val="4"/>
        <charset val="134"/>
      </rPr>
      <t>空间提升工程</t>
    </r>
  </si>
  <si>
    <r>
      <rPr>
        <sz val="11"/>
        <rFont val="方正仿宋_GBK"/>
        <family val="4"/>
        <charset val="134"/>
      </rPr>
      <t>利用巷道边角地的微空间及小微空间，升级改造排水系统，增加文化展示、休憩交流、绿化美化等设施，添置精致的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胡同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景观小品。</t>
    </r>
  </si>
  <si>
    <r>
      <rPr>
        <sz val="11"/>
        <rFont val="方正仿宋_GBK"/>
        <family val="4"/>
        <charset val="134"/>
      </rPr>
      <t>漫步花园工程</t>
    </r>
  </si>
  <si>
    <r>
      <rPr>
        <sz val="11"/>
        <rFont val="方正仿宋_GBK"/>
        <family val="4"/>
        <charset val="134"/>
      </rPr>
      <t>围绕环山步道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米，打造植物观赏、步道提升、凉亭观景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个、安全护栏</t>
    </r>
    <r>
      <rPr>
        <sz val="11"/>
        <rFont val="Times New Roman"/>
        <family val="1"/>
      </rPr>
      <t>270</t>
    </r>
    <r>
      <rPr>
        <sz val="11"/>
        <rFont val="方正仿宋_GBK"/>
        <family val="4"/>
        <charset val="134"/>
      </rPr>
      <t>米、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个幸福门、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个瑶族寨门、进村道路提升等，从规划打造整村成为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漫步花园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，挡土墙</t>
    </r>
    <r>
      <rPr>
        <sz val="11"/>
        <rFont val="Times New Roman"/>
        <family val="1"/>
      </rPr>
      <t>1300</t>
    </r>
    <r>
      <rPr>
        <sz val="11"/>
        <rFont val="方正仿宋_GBK"/>
        <family val="4"/>
        <charset val="134"/>
      </rPr>
      <t>立方米、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座公厕。</t>
    </r>
    <phoneticPr fontId="1" type="noConversion"/>
  </si>
  <si>
    <r>
      <rPr>
        <sz val="11"/>
        <rFont val="方正仿宋_GBK"/>
        <family val="4"/>
        <charset val="134"/>
      </rPr>
      <t>村史馆工程</t>
    </r>
  </si>
  <si>
    <r>
      <rPr>
        <sz val="11"/>
        <rFont val="方正仿宋_GBK"/>
        <family val="4"/>
        <charset val="134"/>
      </rPr>
      <t>利用戏台旁边的房间，用图文资料、实物展陈等方式，展现村容村貌、历史沿革、名人志士、道德模范、工农业生产、文化生活、生态环境、教育卫生等栏目，突出新旧对比，充分展示农村面貌大改变、生产大发展、生活大提升的显著成就。</t>
    </r>
  </si>
  <si>
    <r>
      <rPr>
        <sz val="11"/>
        <rFont val="方正仿宋_GBK"/>
        <family val="4"/>
        <charset val="134"/>
      </rPr>
      <t>文化廊道工程</t>
    </r>
  </si>
  <si>
    <r>
      <rPr>
        <sz val="11"/>
        <rFont val="方正仿宋_GBK"/>
        <family val="4"/>
        <charset val="134"/>
      </rPr>
      <t>以坳瑶文化展示串联系列文化廊道建设，营造充满历史记忆和现代活力的空间。拟打造活动广场，布置文化景观小品，增设坳瑶艺术沙龙长廊、布置花架、小品和休憩设施示文化记忆。</t>
    </r>
    <phoneticPr fontId="1" type="noConversion"/>
  </si>
  <si>
    <r>
      <rPr>
        <sz val="11"/>
        <rFont val="方正仿宋_GBK"/>
        <family val="4"/>
        <charset val="134"/>
      </rPr>
      <t>小农家乐工程</t>
    </r>
  </si>
  <si>
    <r>
      <rPr>
        <sz val="11"/>
        <rFont val="方正仿宋_GBK"/>
        <family val="4"/>
        <charset val="134"/>
      </rPr>
      <t>村民利用可支配房屋改造独具特色的精美农家乐项目。</t>
    </r>
  </si>
  <si>
    <r>
      <rPr>
        <sz val="11"/>
        <rFont val="方正仿宋_GBK"/>
        <family val="4"/>
        <charset val="134"/>
      </rPr>
      <t>生态农业发展工程</t>
    </r>
    <phoneticPr fontId="1" type="noConversion"/>
  </si>
  <si>
    <r>
      <rPr>
        <sz val="11"/>
        <rFont val="方正仿宋_GBK"/>
        <family val="4"/>
        <charset val="134"/>
      </rPr>
      <t>依托村庄自然资源，发展生态农业，打造野生茶种植基地、中草药种植示范园、土特产加工作坊。</t>
    </r>
    <phoneticPr fontId="1" type="noConversion"/>
  </si>
  <si>
    <r>
      <rPr>
        <sz val="11"/>
        <rFont val="方正仿宋_GBK"/>
        <family val="4"/>
        <charset val="134"/>
      </rPr>
      <t>七十二</t>
    </r>
    <phoneticPr fontId="1" type="noConversion"/>
  </si>
  <si>
    <r>
      <rPr>
        <sz val="11"/>
        <rFont val="方正仿宋_GBK"/>
        <family val="4"/>
        <charset val="134"/>
      </rPr>
      <t>来宾市象州县罗秀镇军田村</t>
    </r>
    <phoneticPr fontId="1" type="noConversion"/>
  </si>
  <si>
    <r>
      <rPr>
        <sz val="11"/>
        <rFont val="方正仿宋_GBK"/>
        <family val="4"/>
        <charset val="134"/>
      </rPr>
      <t>景观亭</t>
    </r>
  </si>
  <si>
    <r>
      <rPr>
        <sz val="11"/>
        <rFont val="方正仿宋_GBK"/>
        <family val="4"/>
        <charset val="134"/>
      </rPr>
      <t>新建秦风亭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</t>
    </r>
    <r>
      <rPr>
        <sz val="11"/>
        <rFont val="Times New Roman"/>
        <family val="1"/>
      </rPr>
      <t>12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</si>
  <si>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洗衣亭</t>
    </r>
  </si>
  <si>
    <r>
      <rPr>
        <sz val="11"/>
        <rFont val="方正仿宋_GBK"/>
        <family val="4"/>
        <charset val="134"/>
      </rPr>
      <t>新建洗衣亭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处共</t>
    </r>
    <r>
      <rPr>
        <sz val="11"/>
        <rFont val="Times New Roman"/>
        <family val="1"/>
      </rPr>
      <t>74.8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</si>
  <si>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洗衣处改造</t>
    </r>
  </si>
  <si>
    <r>
      <rPr>
        <sz val="11"/>
        <rFont val="方正仿宋_GBK"/>
        <family val="4"/>
        <charset val="134"/>
      </rPr>
      <t>改造洗衣处</t>
    </r>
    <r>
      <rPr>
        <sz val="11"/>
        <rFont val="Times New Roman"/>
        <family val="1"/>
      </rPr>
      <t>45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</si>
  <si>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景观提升</t>
    </r>
  </si>
  <si>
    <r>
      <rPr>
        <sz val="11"/>
        <rFont val="方正仿宋_GBK"/>
        <family val="4"/>
        <charset val="134"/>
      </rPr>
      <t>新建水体景观小品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</si>
  <si>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园林绿化</t>
    </r>
  </si>
  <si>
    <r>
      <rPr>
        <sz val="11"/>
        <rFont val="方正仿宋_GBK"/>
        <family val="4"/>
        <charset val="134"/>
      </rPr>
      <t>种植土回填</t>
    </r>
    <r>
      <rPr>
        <sz val="11"/>
        <rFont val="Times New Roman"/>
        <family val="1"/>
      </rPr>
      <t>76m³</t>
    </r>
    <r>
      <rPr>
        <sz val="11"/>
        <rFont val="方正仿宋_GBK"/>
        <family val="4"/>
        <charset val="134"/>
      </rPr>
      <t>，种植乔木工</t>
    </r>
    <r>
      <rPr>
        <sz val="11"/>
        <rFont val="Times New Roman"/>
        <family val="1"/>
      </rPr>
      <t>110</t>
    </r>
    <r>
      <rPr>
        <sz val="11"/>
        <rFont val="方正仿宋_GBK"/>
        <family val="4"/>
        <charset val="134"/>
      </rPr>
      <t>株。</t>
    </r>
    <phoneticPr fontId="1" type="noConversion"/>
  </si>
  <si>
    <r>
      <rPr>
        <sz val="11"/>
        <rFont val="方正仿宋_GBK"/>
        <family val="4"/>
        <charset val="134"/>
      </rPr>
      <t>村貌改造</t>
    </r>
  </si>
  <si>
    <r>
      <rPr>
        <sz val="11"/>
        <rFont val="方正仿宋_GBK"/>
        <family val="4"/>
        <charset val="134"/>
      </rPr>
      <t>墙面抹灰及涂料</t>
    </r>
    <r>
      <rPr>
        <sz val="11"/>
        <rFont val="Times New Roman"/>
        <family val="1"/>
      </rPr>
      <t>3600</t>
    </r>
    <r>
      <rPr>
        <sz val="11"/>
        <rFont val="方正仿宋_GBK"/>
        <family val="4"/>
        <charset val="134"/>
      </rPr>
      <t>㎡；墙面刷涂料</t>
    </r>
    <r>
      <rPr>
        <sz val="11"/>
        <rFont val="Times New Roman"/>
        <family val="1"/>
      </rPr>
      <t>3600</t>
    </r>
    <r>
      <rPr>
        <sz val="11"/>
        <rFont val="方正仿宋_GBK"/>
        <family val="4"/>
        <charset val="134"/>
      </rPr>
      <t>㎡；围墙两坡面盖小青瓦帽</t>
    </r>
    <r>
      <rPr>
        <sz val="11"/>
        <rFont val="Times New Roman"/>
        <family val="1"/>
      </rPr>
      <t>700</t>
    </r>
    <r>
      <rPr>
        <sz val="11"/>
        <rFont val="方正仿宋_GBK"/>
        <family val="4"/>
        <charset val="134"/>
      </rPr>
      <t>米；楼房一坡面飘檐式样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米；墙裙面贴石材</t>
    </r>
    <r>
      <rPr>
        <sz val="11"/>
        <rFont val="Times New Roman"/>
        <family val="1"/>
      </rPr>
      <t>2500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</si>
  <si>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村委楼</t>
    </r>
  </si>
  <si>
    <r>
      <rPr>
        <sz val="11"/>
        <rFont val="方正仿宋_GBK"/>
        <family val="4"/>
        <charset val="134"/>
      </rPr>
      <t>村委楼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层共</t>
    </r>
    <r>
      <rPr>
        <sz val="11"/>
        <rFont val="Times New Roman"/>
        <family val="1"/>
      </rPr>
      <t>260</t>
    </r>
    <r>
      <rPr>
        <sz val="11"/>
        <rFont val="方正仿宋_GBK"/>
        <family val="4"/>
        <charset val="134"/>
      </rPr>
      <t>㎡、广场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</si>
  <si>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舞台建设</t>
    </r>
  </si>
  <si>
    <r>
      <rPr>
        <sz val="11"/>
        <rFont val="方正仿宋_GBK"/>
        <family val="4"/>
        <charset val="134"/>
      </rPr>
      <t>文艺舞台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</t>
    </r>
    <r>
      <rPr>
        <sz val="11"/>
        <rFont val="Times New Roman"/>
        <family val="1"/>
      </rPr>
      <t>70</t>
    </r>
    <r>
      <rPr>
        <sz val="11"/>
        <rFont val="方正仿宋_GBK"/>
        <family val="4"/>
        <charset val="134"/>
      </rPr>
      <t>㎡、广场周边围栏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</t>
    </r>
    <r>
      <rPr>
        <sz val="11"/>
        <rFont val="Times New Roman"/>
        <family val="1"/>
      </rPr>
      <t>90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</si>
  <si>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设计预算费</t>
    </r>
  </si>
  <si>
    <r>
      <rPr>
        <sz val="11"/>
        <rFont val="方正仿宋_GBK"/>
        <family val="4"/>
        <charset val="134"/>
      </rPr>
      <t>七十三</t>
    </r>
    <phoneticPr fontId="1" type="noConversion"/>
  </si>
  <si>
    <r>
      <rPr>
        <sz val="11"/>
        <rFont val="方正仿宋_GBK"/>
        <family val="4"/>
        <charset val="134"/>
      </rPr>
      <t>来宾市象州县罗秀镇永利村</t>
    </r>
    <phoneticPr fontId="1" type="noConversion"/>
  </si>
  <si>
    <r>
      <rPr>
        <sz val="11"/>
        <rFont val="方正仿宋_GBK"/>
        <family val="4"/>
        <charset val="134"/>
      </rPr>
      <t>永利村口休闲候车区工程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</t>
    </r>
  </si>
  <si>
    <r>
      <rPr>
        <sz val="11"/>
        <rFont val="方正仿宋_GBK"/>
        <family val="4"/>
        <charset val="134"/>
      </rPr>
      <t>永利村花圃工程</t>
    </r>
  </si>
  <si>
    <r>
      <rPr>
        <sz val="11"/>
        <rFont val="方正仿宋_GBK"/>
        <family val="4"/>
        <charset val="134"/>
      </rPr>
      <t>河石砌花圃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处、填泥（河石花圃）、种植土回填</t>
    </r>
    <r>
      <rPr>
        <sz val="11"/>
        <rFont val="Times New Roman"/>
        <family val="1"/>
      </rPr>
      <t>862</t>
    </r>
    <r>
      <rPr>
        <sz val="11"/>
        <rFont val="方正仿宋_GBK"/>
        <family val="4"/>
        <charset val="134"/>
      </rPr>
      <t>㎡，种桃花</t>
    </r>
    <r>
      <rPr>
        <sz val="11"/>
        <rFont val="Times New Roman"/>
        <family val="1"/>
      </rPr>
      <t>350</t>
    </r>
    <r>
      <rPr>
        <sz val="11"/>
        <rFont val="方正仿宋_GBK"/>
        <family val="4"/>
        <charset val="134"/>
      </rPr>
      <t>株、三角梅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株和杜鹃</t>
    </r>
    <r>
      <rPr>
        <sz val="11"/>
        <rFont val="Times New Roman"/>
        <family val="1"/>
      </rPr>
      <t>2900</t>
    </r>
    <r>
      <rPr>
        <sz val="11"/>
        <rFont val="方正仿宋_GBK"/>
        <family val="4"/>
        <charset val="134"/>
      </rPr>
      <t>株、黄金碧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株等植物（种花和植物）。</t>
    </r>
    <phoneticPr fontId="1" type="noConversion"/>
  </si>
  <si>
    <r>
      <rPr>
        <sz val="11"/>
        <rFont val="方正仿宋_GBK"/>
        <family val="4"/>
        <charset val="134"/>
      </rPr>
      <t>永利村地面改造工程</t>
    </r>
  </si>
  <si>
    <r>
      <rPr>
        <sz val="11"/>
        <rFont val="方正仿宋_GBK"/>
        <family val="4"/>
        <charset val="134"/>
      </rPr>
      <t>村前地面硬化、排水沟改造</t>
    </r>
    <r>
      <rPr>
        <sz val="11"/>
        <rFont val="Times New Roman"/>
        <family val="1"/>
      </rPr>
      <t>88</t>
    </r>
    <r>
      <rPr>
        <sz val="11"/>
        <rFont val="方正仿宋_GBK"/>
        <family val="4"/>
        <charset val="134"/>
      </rPr>
      <t>米（地面改造），河石砌地面</t>
    </r>
    <r>
      <rPr>
        <sz val="11"/>
        <rFont val="Times New Roman"/>
        <family val="1"/>
      </rPr>
      <t>1700</t>
    </r>
    <r>
      <rPr>
        <sz val="11"/>
        <rFont val="方正仿宋_GBK"/>
        <family val="4"/>
        <charset val="134"/>
      </rPr>
      <t>㎡、仿竹栏杆休闲花架（永利村休闲区改造）。</t>
    </r>
    <phoneticPr fontId="1" type="noConversion"/>
  </si>
  <si>
    <r>
      <rPr>
        <sz val="11"/>
        <rFont val="方正仿宋_GBK"/>
        <family val="4"/>
        <charset val="134"/>
      </rPr>
      <t>道路加宽和水渠改造工程</t>
    </r>
  </si>
  <si>
    <r>
      <rPr>
        <sz val="11"/>
        <rFont val="方正仿宋_GBK"/>
        <family val="4"/>
        <charset val="134"/>
      </rPr>
      <t>钢筋混凝土仿木篱笆栏杆</t>
    </r>
    <r>
      <rPr>
        <sz val="11"/>
        <rFont val="Times New Roman"/>
        <family val="1"/>
      </rPr>
      <t>510</t>
    </r>
    <r>
      <rPr>
        <sz val="11"/>
        <rFont val="方正仿宋_GBK"/>
        <family val="4"/>
        <charset val="134"/>
      </rPr>
      <t>米、铺装和保护河边（砌河石）共</t>
    </r>
    <r>
      <rPr>
        <sz val="11"/>
        <rFont val="Times New Roman"/>
        <family val="1"/>
      </rPr>
      <t>187m³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</si>
  <si>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休闲长廊建设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处（村前休闲区）</t>
    </r>
  </si>
  <si>
    <r>
      <rPr>
        <sz val="11"/>
        <rFont val="方正仿宋_GBK"/>
        <family val="4"/>
        <charset val="134"/>
      </rPr>
      <t>混凝土长廊，约</t>
    </r>
    <r>
      <rPr>
        <sz val="11"/>
        <rFont val="Times New Roman"/>
        <family val="1"/>
      </rPr>
      <t>52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</si>
  <si>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鱼塘美化亮化</t>
    </r>
  </si>
  <si>
    <r>
      <rPr>
        <sz val="11"/>
        <rFont val="方正仿宋_GBK"/>
        <family val="4"/>
        <charset val="134"/>
      </rPr>
      <t>鱼塘美化亮化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</si>
  <si>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村口景观建设</t>
    </r>
  </si>
  <si>
    <r>
      <rPr>
        <sz val="11"/>
        <rFont val="方正仿宋_GBK"/>
        <family val="4"/>
        <charset val="134"/>
      </rPr>
      <t>村名石碑等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块。</t>
    </r>
    <phoneticPr fontId="1" type="noConversion"/>
  </si>
  <si>
    <r>
      <rPr>
        <sz val="11"/>
        <rFont val="方正仿宋_GBK"/>
        <family val="4"/>
        <charset val="134"/>
      </rPr>
      <t>河堤防洪堤建设</t>
    </r>
  </si>
  <si>
    <r>
      <rPr>
        <sz val="11"/>
        <rFont val="方正仿宋_GBK"/>
        <family val="4"/>
        <charset val="134"/>
      </rPr>
      <t>河堤防洪堤建设</t>
    </r>
    <r>
      <rPr>
        <sz val="11"/>
        <rFont val="Times New Roman"/>
        <family val="1"/>
      </rPr>
      <t>400m³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</si>
  <si>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村广场建设</t>
    </r>
  </si>
  <si>
    <r>
      <rPr>
        <sz val="11"/>
        <rFont val="方正仿宋_GBK"/>
        <family val="4"/>
        <charset val="134"/>
      </rPr>
      <t>村广场建设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</si>
  <si>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村委楼改造</t>
    </r>
  </si>
  <si>
    <r>
      <rPr>
        <sz val="11"/>
        <rFont val="方正仿宋_GBK"/>
        <family val="4"/>
        <charset val="134"/>
      </rPr>
      <t>村委楼改造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处两层</t>
    </r>
    <r>
      <rPr>
        <sz val="11"/>
        <rFont val="Times New Roman"/>
        <family val="1"/>
      </rPr>
      <t>220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</si>
  <si>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七十四</t>
    </r>
    <phoneticPr fontId="1" type="noConversion"/>
  </si>
  <si>
    <r>
      <rPr>
        <sz val="11"/>
        <rFont val="方正仿宋_GBK"/>
        <family val="4"/>
        <charset val="134"/>
      </rPr>
      <t>崇左市扶绥县岜盆乡弄洞村姑辽屯</t>
    </r>
    <phoneticPr fontId="1" type="noConversion"/>
  </si>
  <si>
    <r>
      <rPr>
        <sz val="11"/>
        <rFont val="方正仿宋_GBK"/>
        <family val="4"/>
        <charset val="134"/>
      </rPr>
      <t>生活污水处理设施建设</t>
    </r>
  </si>
  <si>
    <r>
      <rPr>
        <sz val="11"/>
        <rFont val="方正仿宋_GBK"/>
        <family val="4"/>
        <charset val="134"/>
      </rPr>
      <t>铺设全屯排水管道（</t>
    </r>
    <r>
      <rPr>
        <sz val="11"/>
        <rFont val="Times New Roman"/>
        <family val="1"/>
      </rPr>
      <t>11000</t>
    </r>
    <r>
      <rPr>
        <sz val="11"/>
        <rFont val="方正仿宋_GBK"/>
        <family val="4"/>
        <charset val="134"/>
      </rPr>
      <t>米），建设污水处理设施。</t>
    </r>
    <phoneticPr fontId="1" type="noConversion"/>
  </si>
  <si>
    <r>
      <rPr>
        <sz val="11"/>
        <rFont val="方正仿宋_GBK"/>
        <family val="4"/>
        <charset val="134"/>
      </rPr>
      <t>安装太阳能路灯</t>
    </r>
  </si>
  <si>
    <r>
      <rPr>
        <sz val="11"/>
        <rFont val="方正仿宋_GBK"/>
        <family val="4"/>
        <charset val="134"/>
      </rPr>
      <t>太阳能路灯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</si>
  <si>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旅游厕所建设</t>
    </r>
  </si>
  <si>
    <r>
      <rPr>
        <sz val="11"/>
        <rFont val="方正仿宋_GBK"/>
        <family val="4"/>
        <charset val="134"/>
      </rPr>
      <t>旅游厕所（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座）。</t>
    </r>
    <phoneticPr fontId="1" type="noConversion"/>
  </si>
  <si>
    <r>
      <rPr>
        <sz val="11"/>
        <rFont val="方正仿宋_GBK"/>
        <family val="4"/>
        <charset val="134"/>
      </rPr>
      <t>烧烤场建设建设</t>
    </r>
  </si>
  <si>
    <r>
      <rPr>
        <sz val="11"/>
        <rFont val="方正仿宋_GBK"/>
        <family val="4"/>
        <charset val="134"/>
      </rPr>
      <t>烧烤场（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个）。</t>
    </r>
    <phoneticPr fontId="1" type="noConversion"/>
  </si>
  <si>
    <r>
      <rPr>
        <sz val="11"/>
        <rFont val="方正仿宋_GBK"/>
        <family val="4"/>
        <charset val="134"/>
      </rPr>
      <t>公共服务中心建设</t>
    </r>
  </si>
  <si>
    <r>
      <rPr>
        <sz val="11"/>
        <rFont val="方正仿宋_GBK"/>
        <family val="4"/>
        <charset val="134"/>
      </rPr>
      <t>公共服务中心（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个）。</t>
    </r>
    <phoneticPr fontId="1" type="noConversion"/>
  </si>
  <si>
    <r>
      <rPr>
        <sz val="11"/>
        <rFont val="方正仿宋_GBK"/>
        <family val="4"/>
        <charset val="134"/>
      </rPr>
      <t>鱼塘水体景观改造建设</t>
    </r>
  </si>
  <si>
    <r>
      <rPr>
        <sz val="11"/>
        <rFont val="方正仿宋_GBK"/>
        <family val="4"/>
        <charset val="134"/>
      </rPr>
      <t>姑辽文创中心建设</t>
    </r>
  </si>
  <si>
    <r>
      <rPr>
        <sz val="11"/>
        <rFont val="方正仿宋_GBK"/>
        <family val="4"/>
        <charset val="134"/>
      </rPr>
      <t>姑辽文创中心（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个）。</t>
    </r>
    <phoneticPr fontId="1" type="noConversion"/>
  </si>
  <si>
    <r>
      <rPr>
        <sz val="11"/>
        <rFont val="方正仿宋_GBK"/>
        <family val="4"/>
        <charset val="134"/>
      </rPr>
      <t>游客服务中心建设</t>
    </r>
  </si>
  <si>
    <r>
      <rPr>
        <sz val="11"/>
        <rFont val="方正仿宋_GBK"/>
        <family val="4"/>
        <charset val="134"/>
      </rPr>
      <t>游客服务中心（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个）。</t>
    </r>
    <phoneticPr fontId="1" type="noConversion"/>
  </si>
  <si>
    <r>
      <rPr>
        <sz val="11"/>
        <rFont val="方正仿宋_GBK"/>
        <family val="4"/>
        <charset val="134"/>
      </rPr>
      <t>环境升级打造建设</t>
    </r>
  </si>
  <si>
    <r>
      <rPr>
        <sz val="11"/>
        <rFont val="方正仿宋_GBK"/>
        <family val="4"/>
        <charset val="134"/>
      </rPr>
      <t>房前屋后及公共区域建设微菜园、微田园、微果园等景观设施，建设生态停车场（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户）。</t>
    </r>
    <phoneticPr fontId="1" type="noConversion"/>
  </si>
  <si>
    <r>
      <rPr>
        <sz val="11"/>
        <rFont val="方正仿宋_GBK"/>
        <family val="4"/>
        <charset val="134"/>
      </rPr>
      <t>文化室、篮球场建设</t>
    </r>
  </si>
  <si>
    <r>
      <rPr>
        <sz val="11"/>
        <rFont val="方正仿宋_GBK"/>
        <family val="4"/>
        <charset val="134"/>
      </rPr>
      <t>议事小广场建设</t>
    </r>
  </si>
  <si>
    <r>
      <rPr>
        <sz val="11"/>
        <rFont val="方正仿宋_GBK"/>
        <family val="4"/>
        <charset val="134"/>
      </rPr>
      <t>议事小广场（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个）。</t>
    </r>
    <phoneticPr fontId="1" type="noConversion"/>
  </si>
  <si>
    <r>
      <rPr>
        <sz val="11"/>
        <rFont val="方正仿宋_GBK"/>
        <family val="4"/>
        <charset val="134"/>
      </rPr>
      <t>村史馆建设建设</t>
    </r>
  </si>
  <si>
    <r>
      <rPr>
        <sz val="11"/>
        <rFont val="方正仿宋_GBK"/>
        <family val="4"/>
        <charset val="134"/>
      </rPr>
      <t>建设音乐小院建设</t>
    </r>
  </si>
  <si>
    <r>
      <rPr>
        <sz val="11"/>
        <rFont val="方正仿宋_GBK"/>
        <family val="4"/>
        <charset val="134"/>
      </rPr>
      <t>修缮维护音乐小院（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个）。</t>
    </r>
    <phoneticPr fontId="1" type="noConversion"/>
  </si>
  <si>
    <r>
      <rPr>
        <sz val="11"/>
        <rFont val="方正仿宋_GBK"/>
        <family val="4"/>
        <charset val="134"/>
      </rPr>
      <t>九重山矿泉水</t>
    </r>
  </si>
  <si>
    <r>
      <rPr>
        <sz val="11"/>
        <rFont val="方正仿宋_GBK"/>
        <family val="4"/>
        <charset val="134"/>
      </rPr>
      <t>大青枣种植</t>
    </r>
  </si>
  <si>
    <r>
      <rPr>
        <sz val="11"/>
        <rFont val="方正仿宋_GBK"/>
        <family val="4"/>
        <charset val="134"/>
      </rPr>
      <t>七十五</t>
    </r>
    <phoneticPr fontId="1" type="noConversion"/>
  </si>
  <si>
    <r>
      <rPr>
        <sz val="11"/>
        <rFont val="方正仿宋_GBK"/>
        <family val="4"/>
        <charset val="134"/>
      </rPr>
      <t>崇左市扶绥县岜盆乡弄洞村岜堪屯</t>
    </r>
    <phoneticPr fontId="1" type="noConversion"/>
  </si>
  <si>
    <r>
      <rPr>
        <sz val="11"/>
        <rFont val="方正仿宋_GBK"/>
        <family val="4"/>
        <charset val="134"/>
      </rPr>
      <t>铺设全屯排水管道，建设污水处理设施（</t>
    </r>
    <r>
      <rPr>
        <sz val="11"/>
        <rFont val="Times New Roman"/>
        <family val="1"/>
      </rPr>
      <t>2100</t>
    </r>
    <r>
      <rPr>
        <sz val="11"/>
        <rFont val="方正仿宋_GBK"/>
        <family val="4"/>
        <charset val="134"/>
      </rPr>
      <t>米）。</t>
    </r>
    <phoneticPr fontId="1" type="noConversion"/>
  </si>
  <si>
    <r>
      <rPr>
        <sz val="11"/>
        <rFont val="方正仿宋_GBK"/>
        <family val="4"/>
        <charset val="134"/>
      </rPr>
      <t>铺设全屯排水管道，建设污水处理设施（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米）。</t>
    </r>
    <phoneticPr fontId="1" type="noConversion"/>
  </si>
  <si>
    <r>
      <rPr>
        <sz val="11"/>
        <rFont val="方正仿宋_GBK"/>
        <family val="4"/>
        <charset val="134"/>
      </rPr>
      <t>环湖道路建设</t>
    </r>
  </si>
  <si>
    <r>
      <rPr>
        <sz val="11"/>
        <rFont val="方正仿宋_GBK"/>
        <family val="4"/>
        <charset val="134"/>
      </rPr>
      <t>安装太阳能路灯</t>
    </r>
    <r>
      <rPr>
        <sz val="11"/>
        <rFont val="Times New Roman"/>
        <family val="1"/>
      </rPr>
      <t>(40</t>
    </r>
    <r>
      <rPr>
        <sz val="11"/>
        <rFont val="方正仿宋_GBK"/>
        <family val="4"/>
        <charset val="134"/>
      </rPr>
      <t>盏</t>
    </r>
    <r>
      <rPr>
        <sz val="11"/>
        <rFont val="Times New Roman"/>
        <family val="1"/>
      </rPr>
      <t>)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</si>
  <si>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环境升级打造</t>
    </r>
  </si>
  <si>
    <r>
      <rPr>
        <sz val="11"/>
        <rFont val="方正仿宋_GBK"/>
        <family val="4"/>
        <charset val="134"/>
      </rPr>
      <t>建设微菜园、微田园、微果园（</t>
    </r>
    <r>
      <rPr>
        <sz val="11"/>
        <rFont val="Times New Roman"/>
        <family val="1"/>
      </rPr>
      <t>95</t>
    </r>
    <r>
      <rPr>
        <sz val="11"/>
        <rFont val="方正仿宋_GBK"/>
        <family val="4"/>
        <charset val="134"/>
      </rPr>
      <t>户）。</t>
    </r>
    <phoneticPr fontId="1" type="noConversion"/>
  </si>
  <si>
    <r>
      <rPr>
        <sz val="11"/>
        <rFont val="方正仿宋_GBK"/>
        <family val="4"/>
        <charset val="134"/>
      </rPr>
      <t>村屯绿化</t>
    </r>
  </si>
  <si>
    <r>
      <rPr>
        <sz val="11"/>
        <rFont val="方正仿宋_GBK"/>
        <family val="4"/>
        <charset val="134"/>
      </rPr>
      <t>装修文化室</t>
    </r>
  </si>
  <si>
    <r>
      <rPr>
        <sz val="11"/>
        <rFont val="方正仿宋_GBK"/>
        <family val="4"/>
        <charset val="134"/>
      </rPr>
      <t>装修文化室</t>
    </r>
    <r>
      <rPr>
        <sz val="11"/>
        <rFont val="Times New Roman"/>
        <family val="1"/>
      </rPr>
      <t>(1</t>
    </r>
    <r>
      <rPr>
        <sz val="11"/>
        <rFont val="方正仿宋_GBK"/>
        <family val="4"/>
        <charset val="134"/>
      </rPr>
      <t>个</t>
    </r>
    <r>
      <rPr>
        <sz val="11"/>
        <rFont val="Times New Roman"/>
        <family val="1"/>
      </rPr>
      <t>)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</si>
  <si>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议事小广场</t>
    </r>
  </si>
  <si>
    <r>
      <rPr>
        <sz val="11"/>
        <rFont val="方正仿宋_GBK"/>
        <family val="4"/>
        <charset val="134"/>
      </rPr>
      <t>议事小广场</t>
    </r>
    <r>
      <rPr>
        <sz val="11"/>
        <rFont val="Times New Roman"/>
        <family val="1"/>
      </rPr>
      <t>(1</t>
    </r>
    <r>
      <rPr>
        <sz val="11"/>
        <rFont val="方正仿宋_GBK"/>
        <family val="4"/>
        <charset val="134"/>
      </rPr>
      <t>个</t>
    </r>
    <r>
      <rPr>
        <sz val="11"/>
        <rFont val="Times New Roman"/>
        <family val="1"/>
      </rPr>
      <t>)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</si>
  <si>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七十六</t>
    </r>
    <phoneticPr fontId="1" type="noConversion"/>
  </si>
  <si>
    <r>
      <rPr>
        <sz val="11"/>
        <rFont val="方正仿宋_GBK"/>
        <family val="4"/>
        <charset val="134"/>
      </rPr>
      <t>崇左市扶绥县渠黎镇碧计村岜宁屯</t>
    </r>
    <phoneticPr fontId="1" type="noConversion"/>
  </si>
  <si>
    <r>
      <rPr>
        <sz val="11"/>
        <rFont val="方正仿宋_GBK"/>
        <family val="4"/>
        <charset val="134"/>
      </rPr>
      <t>改造外立面</t>
    </r>
  </si>
  <si>
    <r>
      <rPr>
        <sz val="11"/>
        <rFont val="方正仿宋_GBK"/>
        <family val="4"/>
        <charset val="134"/>
      </rPr>
      <t>改造外立面（</t>
    </r>
    <r>
      <rPr>
        <sz val="11"/>
        <rFont val="Times New Roman"/>
        <family val="1"/>
      </rPr>
      <t>65</t>
    </r>
    <r>
      <rPr>
        <sz val="11"/>
        <rFont val="方正仿宋_GBK"/>
        <family val="4"/>
        <charset val="134"/>
      </rPr>
      <t>户</t>
    </r>
    <r>
      <rPr>
        <sz val="11"/>
        <rFont val="Times New Roman"/>
        <family val="1"/>
      </rPr>
      <t>)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</si>
  <si>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排污管道建设</t>
    </r>
  </si>
  <si>
    <r>
      <rPr>
        <sz val="11"/>
        <rFont val="方正仿宋_GBK"/>
        <family val="4"/>
        <charset val="134"/>
      </rPr>
      <t>排污管道建设（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米）。</t>
    </r>
    <phoneticPr fontId="1" type="noConversion"/>
  </si>
  <si>
    <r>
      <rPr>
        <sz val="11"/>
        <rFont val="方正仿宋_GBK"/>
        <family val="4"/>
        <charset val="134"/>
      </rPr>
      <t>铺设全屯排水管道，建设污水处理设施（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米）。</t>
    </r>
    <phoneticPr fontId="1" type="noConversion"/>
  </si>
  <si>
    <r>
      <rPr>
        <sz val="11"/>
        <rFont val="方正仿宋_GBK"/>
        <family val="4"/>
        <charset val="134"/>
      </rPr>
      <t>建设环湖路</t>
    </r>
  </si>
  <si>
    <r>
      <rPr>
        <sz val="11"/>
        <rFont val="方正仿宋_GBK"/>
        <family val="4"/>
        <charset val="134"/>
      </rPr>
      <t>安装太阳能路灯（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盏）。</t>
    </r>
    <phoneticPr fontId="1" type="noConversion"/>
  </si>
  <si>
    <r>
      <rPr>
        <sz val="11"/>
        <rFont val="方正仿宋_GBK"/>
        <family val="4"/>
        <charset val="134"/>
      </rPr>
      <t>旅游厕所（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座）。</t>
    </r>
    <phoneticPr fontId="1" type="noConversion"/>
  </si>
  <si>
    <r>
      <rPr>
        <sz val="11"/>
        <rFont val="方正仿宋_GBK"/>
        <family val="4"/>
        <charset val="134"/>
      </rPr>
      <t>游客接待中心</t>
    </r>
  </si>
  <si>
    <r>
      <rPr>
        <sz val="11"/>
        <rFont val="方正仿宋_GBK"/>
        <family val="4"/>
        <charset val="134"/>
      </rPr>
      <t>建设广场</t>
    </r>
  </si>
  <si>
    <r>
      <rPr>
        <sz val="11"/>
        <rFont val="方正仿宋_GBK"/>
        <family val="4"/>
        <charset val="134"/>
      </rPr>
      <t>建设休闲广场（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个）。</t>
    </r>
    <phoneticPr fontId="1" type="noConversion"/>
  </si>
  <si>
    <r>
      <rPr>
        <sz val="11"/>
        <rFont val="方正仿宋_GBK"/>
        <family val="4"/>
        <charset val="134"/>
      </rPr>
      <t>文化小品改造</t>
    </r>
  </si>
  <si>
    <r>
      <rPr>
        <sz val="11"/>
        <rFont val="方正仿宋_GBK"/>
        <family val="4"/>
        <charset val="134"/>
      </rPr>
      <t>文化小品改造（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个）。</t>
    </r>
    <phoneticPr fontId="1" type="noConversion"/>
  </si>
  <si>
    <r>
      <rPr>
        <sz val="11"/>
        <rFont val="方正仿宋_GBK"/>
        <family val="4"/>
        <charset val="134"/>
      </rPr>
      <t>村庄标识系统</t>
    </r>
  </si>
  <si>
    <r>
      <rPr>
        <sz val="11"/>
        <rFont val="方正仿宋_GBK"/>
        <family val="4"/>
        <charset val="134"/>
      </rPr>
      <t>村庄大门（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座）。</t>
    </r>
    <phoneticPr fontId="1" type="noConversion"/>
  </si>
  <si>
    <r>
      <rPr>
        <sz val="11"/>
        <rFont val="方正仿宋_GBK"/>
        <family val="4"/>
        <charset val="134"/>
      </rPr>
      <t>七十七</t>
    </r>
    <phoneticPr fontId="1" type="noConversion"/>
  </si>
  <si>
    <r>
      <rPr>
        <sz val="11"/>
        <rFont val="方正仿宋_GBK"/>
        <family val="4"/>
        <charset val="134"/>
      </rPr>
      <t>崇左市龙州县逐卜乡弄岗村汪那屯</t>
    </r>
    <phoneticPr fontId="1" type="noConversion"/>
  </si>
  <si>
    <r>
      <rPr>
        <sz val="11"/>
        <rFont val="方正仿宋_GBK"/>
        <family val="4"/>
        <charset val="134"/>
      </rPr>
      <t>房屋立面改造</t>
    </r>
    <r>
      <rPr>
        <sz val="11"/>
        <rFont val="Times New Roman"/>
        <family val="1"/>
      </rPr>
      <t>37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</si>
  <si>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村内巷道乡土化改造</t>
    </r>
    <r>
      <rPr>
        <sz val="11"/>
        <rFont val="Times New Roman"/>
        <family val="1"/>
      </rPr>
      <t>600m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</si>
  <si>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村内景观绿化改造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</si>
  <si>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后山观鸟步道铺设</t>
    </r>
  </si>
  <si>
    <r>
      <rPr>
        <sz val="11"/>
        <rFont val="方正仿宋_GBK"/>
        <family val="4"/>
        <charset val="134"/>
      </rPr>
      <t>铺设后山观鸟步道</t>
    </r>
    <r>
      <rPr>
        <sz val="11"/>
        <rFont val="Times New Roman"/>
        <family val="1"/>
      </rPr>
      <t>700m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</si>
  <si>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屯内主路扩宽</t>
    </r>
    <r>
      <rPr>
        <sz val="11"/>
        <rFont val="Times New Roman"/>
        <family val="1"/>
      </rPr>
      <t>1200</t>
    </r>
    <r>
      <rPr>
        <sz val="11"/>
        <rFont val="方正仿宋_GBK"/>
        <family val="4"/>
        <charset val="134"/>
      </rPr>
      <t>㎡，断头路硬化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㎡，环屯路硬化</t>
    </r>
    <r>
      <rPr>
        <sz val="11"/>
        <rFont val="Times New Roman"/>
        <family val="1"/>
      </rPr>
      <t>2500</t>
    </r>
    <r>
      <rPr>
        <sz val="11"/>
        <rFont val="方正仿宋_GBK"/>
        <family val="4"/>
        <charset val="134"/>
      </rPr>
      <t>㎡，路灯安装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杆，杂物房建设</t>
    </r>
    <r>
      <rPr>
        <sz val="11"/>
        <rFont val="Times New Roman"/>
        <family val="1"/>
      </rPr>
      <t>900</t>
    </r>
    <r>
      <rPr>
        <sz val="11"/>
        <rFont val="方正仿宋_GBK"/>
        <family val="4"/>
        <charset val="134"/>
      </rPr>
      <t>㎡。</t>
    </r>
  </si>
  <si>
    <r>
      <rPr>
        <sz val="11"/>
        <rFont val="方正仿宋_GBK"/>
        <family val="4"/>
        <charset val="134"/>
      </rPr>
      <t>停车场建设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㎡，文化室、篮球场及配套健身器材。</t>
    </r>
  </si>
  <si>
    <r>
      <rPr>
        <sz val="11"/>
        <rFont val="方正仿宋_GBK"/>
        <family val="4"/>
        <charset val="134"/>
      </rPr>
      <t>七十八</t>
    </r>
    <phoneticPr fontId="1" type="noConversion"/>
  </si>
  <si>
    <r>
      <rPr>
        <sz val="11"/>
        <rFont val="方正仿宋_GBK"/>
        <family val="4"/>
        <charset val="134"/>
      </rPr>
      <t>崇左市龙州县响水镇四清村抗敏屯</t>
    </r>
    <phoneticPr fontId="1" type="noConversion"/>
  </si>
  <si>
    <r>
      <rPr>
        <sz val="11"/>
        <rFont val="方正仿宋_GBK"/>
        <family val="4"/>
        <charset val="134"/>
      </rPr>
      <t>房屋立面改造</t>
    </r>
    <r>
      <rPr>
        <sz val="11"/>
        <rFont val="Times New Roman"/>
        <family val="1"/>
      </rPr>
      <t>65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</si>
  <si>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文化建设，手绘图案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幅</t>
    </r>
  </si>
  <si>
    <r>
      <rPr>
        <sz val="11"/>
        <rFont val="方正仿宋_GBK"/>
        <family val="4"/>
        <charset val="134"/>
      </rPr>
      <t>用涂料及手绘的形式体现在建筑外立面，主要完成屯内明显主干道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户房屋外立面改造。</t>
    </r>
    <phoneticPr fontId="1" type="noConversion"/>
  </si>
  <si>
    <r>
      <rPr>
        <sz val="11"/>
        <rFont val="方正仿宋_GBK"/>
        <family val="4"/>
        <charset val="134"/>
      </rPr>
      <t>环屯道路</t>
    </r>
  </si>
  <si>
    <r>
      <rPr>
        <sz val="11"/>
        <rFont val="方正仿宋_GBK"/>
        <family val="4"/>
        <charset val="134"/>
      </rPr>
      <t>环绕屯内道路建设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</si>
  <si>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路灯安装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杆。</t>
    </r>
  </si>
  <si>
    <r>
      <rPr>
        <sz val="11"/>
        <rFont val="方正仿宋_GBK"/>
        <family val="4"/>
        <charset val="134"/>
      </rPr>
      <t>停车场建设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</si>
  <si>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村文化室改造</t>
    </r>
  </si>
  <si>
    <r>
      <rPr>
        <sz val="11"/>
        <rFont val="方正仿宋_GBK"/>
        <family val="4"/>
        <charset val="134"/>
      </rPr>
      <t>文化室改造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㎡。</t>
    </r>
    <phoneticPr fontId="1" type="noConversion"/>
  </si>
  <si>
    <r>
      <t>“</t>
    </r>
    <r>
      <rPr>
        <sz val="11"/>
        <rFont val="方正仿宋_GBK"/>
        <family val="4"/>
        <charset val="134"/>
      </rPr>
      <t>四微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整治约</t>
    </r>
    <r>
      <rPr>
        <sz val="11"/>
        <rFont val="Times New Roman"/>
        <family val="1"/>
      </rPr>
      <t>40</t>
    </r>
    <r>
      <rPr>
        <sz val="11"/>
        <rFont val="方正仿宋_GBK"/>
        <family val="4"/>
        <charset val="134"/>
      </rPr>
      <t>处。</t>
    </r>
  </si>
  <si>
    <r>
      <rPr>
        <sz val="11"/>
        <rFont val="方正仿宋_GBK"/>
        <family val="4"/>
        <charset val="134"/>
      </rPr>
      <t>篮球场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个，健身器械、宣传栏、指示牌安装等。</t>
    </r>
    <phoneticPr fontId="1" type="noConversion"/>
  </si>
  <si>
    <r>
      <rPr>
        <sz val="11"/>
        <rFont val="方正仿宋_GBK"/>
        <family val="4"/>
        <charset val="134"/>
      </rPr>
      <t>民宿提升改造</t>
    </r>
  </si>
  <si>
    <r>
      <rPr>
        <sz val="11"/>
        <rFont val="方正仿宋_GBK"/>
        <family val="4"/>
        <charset val="134"/>
      </rPr>
      <t>民宿特色外立面、招牌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间。</t>
    </r>
    <phoneticPr fontId="1" type="noConversion"/>
  </si>
  <si>
    <r>
      <rPr>
        <sz val="11"/>
        <rFont val="方正仿宋_GBK"/>
        <family val="4"/>
        <charset val="134"/>
      </rPr>
      <t>凤凰湖景观改造</t>
    </r>
  </si>
  <si>
    <r>
      <rPr>
        <sz val="11"/>
        <rFont val="方正仿宋_GBK"/>
        <family val="4"/>
        <charset val="134"/>
      </rPr>
      <t>环湖步道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米，水岸景观提升、绿化等。</t>
    </r>
    <phoneticPr fontId="1" type="noConversion"/>
  </si>
  <si>
    <r>
      <rPr>
        <sz val="11"/>
        <rFont val="方正仿宋_GBK"/>
        <family val="4"/>
        <charset val="134"/>
      </rPr>
      <t>环山观鸟栈道、上山至通天洞栈道</t>
    </r>
    <phoneticPr fontId="1" type="noConversion"/>
  </si>
  <si>
    <r>
      <rPr>
        <sz val="11"/>
        <rFont val="方正仿宋_GBK"/>
        <family val="4"/>
        <charset val="134"/>
      </rPr>
      <t>屯标建设</t>
    </r>
  </si>
  <si>
    <r>
      <rPr>
        <sz val="11"/>
        <rFont val="方正仿宋_GBK"/>
        <family val="4"/>
        <charset val="134"/>
      </rPr>
      <t>屯标建设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</si>
  <si>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七十九</t>
    </r>
    <phoneticPr fontId="1" type="noConversion"/>
  </si>
  <si>
    <r>
      <rPr>
        <sz val="11"/>
        <rFont val="方正仿宋_GBK"/>
        <family val="4"/>
        <charset val="134"/>
      </rPr>
      <t>崇左市宁明县城中镇耀达村岜耀屯</t>
    </r>
    <phoneticPr fontId="1" type="noConversion"/>
  </si>
  <si>
    <r>
      <rPr>
        <sz val="11"/>
        <rFont val="方正仿宋_GBK"/>
        <family val="4"/>
        <charset val="134"/>
      </rPr>
      <t>岜耀民居立面改造工程</t>
    </r>
  </si>
  <si>
    <r>
      <rPr>
        <sz val="11"/>
        <rFont val="方正仿宋_GBK"/>
        <family val="4"/>
        <charset val="134"/>
      </rPr>
      <t>房屋喷漆及拼接文化石等立面改造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</si>
  <si>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排水排污工程</t>
    </r>
  </si>
  <si>
    <r>
      <rPr>
        <sz val="11"/>
        <rFont val="方正仿宋_GBK"/>
        <family val="4"/>
        <charset val="134"/>
      </rPr>
      <t>排水排污改造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</si>
  <si>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道路建设工程</t>
    </r>
  </si>
  <si>
    <r>
      <rPr>
        <sz val="11"/>
        <rFont val="方正仿宋_GBK"/>
        <family val="4"/>
        <charset val="134"/>
      </rPr>
      <t>屯内道路建设</t>
    </r>
    <r>
      <rPr>
        <sz val="11"/>
        <rFont val="Times New Roman"/>
        <family val="1"/>
      </rPr>
      <t>2000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</si>
  <si>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旧村砌挡土墙，回填低洼土方</t>
    </r>
    <r>
      <rPr>
        <sz val="11"/>
        <rFont val="Times New Roman"/>
        <family val="1"/>
      </rPr>
      <t>250</t>
    </r>
    <r>
      <rPr>
        <sz val="11"/>
        <rFont val="方正仿宋_GBK"/>
        <family val="4"/>
        <charset val="134"/>
      </rPr>
      <t>方。</t>
    </r>
    <phoneticPr fontId="1" type="noConversion"/>
  </si>
  <si>
    <r>
      <rPr>
        <sz val="11"/>
        <rFont val="方正仿宋_GBK"/>
        <family val="4"/>
        <charset val="134"/>
      </rPr>
      <t>村内巷道铺装</t>
    </r>
    <r>
      <rPr>
        <sz val="11"/>
        <rFont val="Times New Roman"/>
        <family val="1"/>
      </rPr>
      <t>450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</si>
  <si>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绿化工程</t>
    </r>
  </si>
  <si>
    <r>
      <rPr>
        <sz val="11"/>
        <rFont val="方正仿宋_GBK"/>
        <family val="4"/>
        <charset val="134"/>
      </rPr>
      <t>村内绿化种植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</si>
  <si>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文化宣传栏建设</t>
    </r>
  </si>
  <si>
    <r>
      <rPr>
        <sz val="11"/>
        <rFont val="方正仿宋_GBK"/>
        <family val="4"/>
        <charset val="134"/>
      </rPr>
      <t>芭莱山庄</t>
    </r>
  </si>
  <si>
    <r>
      <rPr>
        <sz val="11"/>
        <rFont val="方正仿宋_GBK"/>
        <family val="4"/>
        <charset val="134"/>
      </rPr>
      <t>安装路灯景观改造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</si>
  <si>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村庄打造工程</t>
    </r>
  </si>
  <si>
    <r>
      <rPr>
        <sz val="11"/>
        <rFont val="方正仿宋_GBK"/>
        <family val="4"/>
        <charset val="134"/>
      </rPr>
      <t>村内庭院围墙改造</t>
    </r>
    <r>
      <rPr>
        <sz val="11"/>
        <rFont val="Times New Roman"/>
        <family val="1"/>
      </rPr>
      <t>35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</si>
  <si>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八十</t>
    </r>
    <phoneticPr fontId="1" type="noConversion"/>
  </si>
  <si>
    <r>
      <rPr>
        <sz val="11"/>
        <rFont val="方正仿宋_GBK"/>
        <family val="4"/>
        <charset val="134"/>
      </rPr>
      <t>崇左市宁明县城中镇珠连村芭荷屯</t>
    </r>
    <phoneticPr fontId="1" type="noConversion"/>
  </si>
  <si>
    <r>
      <rPr>
        <sz val="11"/>
        <rFont val="方正仿宋_GBK"/>
        <family val="4"/>
        <charset val="134"/>
      </rPr>
      <t>芭荷民居改造工程</t>
    </r>
  </si>
  <si>
    <r>
      <rPr>
        <sz val="11"/>
        <rFont val="方正仿宋_GBK"/>
        <family val="4"/>
        <charset val="134"/>
      </rPr>
      <t>房屋喷漆及拼接文化石等立面改造（琉璃瓦</t>
    </r>
    <r>
      <rPr>
        <sz val="11"/>
        <rFont val="Times New Roman"/>
        <family val="1"/>
      </rPr>
      <t>+</t>
    </r>
    <r>
      <rPr>
        <sz val="11"/>
        <rFont val="方正仿宋_GBK"/>
        <family val="4"/>
        <charset val="134"/>
      </rPr>
      <t>真石漆墙面共</t>
    </r>
    <r>
      <rPr>
        <sz val="11"/>
        <rFont val="Times New Roman"/>
        <family val="1"/>
      </rPr>
      <t>29</t>
    </r>
    <r>
      <rPr>
        <sz val="11"/>
        <rFont val="方正仿宋_GBK"/>
        <family val="4"/>
        <charset val="134"/>
      </rPr>
      <t>栋；树脂瓦</t>
    </r>
    <r>
      <rPr>
        <sz val="11"/>
        <rFont val="Times New Roman"/>
        <family val="1"/>
      </rPr>
      <t>+</t>
    </r>
    <r>
      <rPr>
        <sz val="11"/>
        <rFont val="方正仿宋_GBK"/>
        <family val="4"/>
        <charset val="134"/>
      </rPr>
      <t>喷涂料墙面</t>
    </r>
    <r>
      <rPr>
        <sz val="11"/>
        <rFont val="Times New Roman"/>
        <family val="1"/>
      </rPr>
      <t>35</t>
    </r>
    <r>
      <rPr>
        <sz val="11"/>
        <rFont val="方正仿宋_GBK"/>
        <family val="4"/>
        <charset val="134"/>
      </rPr>
      <t>栋）。</t>
    </r>
    <phoneticPr fontId="1" type="noConversion"/>
  </si>
  <si>
    <r>
      <rPr>
        <sz val="11"/>
        <rFont val="方正仿宋_GBK"/>
        <family val="4"/>
        <charset val="134"/>
      </rPr>
      <t>芭荷精品示范村打造工程</t>
    </r>
  </si>
  <si>
    <t>村内巷道铺装。</t>
    <phoneticPr fontId="1" type="noConversion"/>
  </si>
  <si>
    <r>
      <rPr>
        <sz val="11"/>
        <rFont val="方正仿宋_GBK"/>
        <family val="4"/>
        <charset val="134"/>
      </rPr>
      <t>村内主干道道路加宽，铺设沥青路面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</si>
  <si>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新村增加村尾至实景演出舞台道路</t>
    </r>
    <r>
      <rPr>
        <sz val="11"/>
        <rFont val="Times New Roman"/>
        <family val="1"/>
      </rPr>
      <t>1500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</si>
  <si>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新村村口增加改造休闲小广场，候车亭，牌坊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</si>
  <si>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旧村村口增加改造休闲小广场，候车亭，牌坊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处。</t>
    </r>
    <phoneticPr fontId="1" type="noConversion"/>
  </si>
  <si>
    <t>村内绿化种植。</t>
    <phoneticPr fontId="1" type="noConversion"/>
  </si>
  <si>
    <r>
      <t>“</t>
    </r>
    <r>
      <rPr>
        <sz val="11"/>
        <rFont val="方正仿宋_GBK"/>
        <family val="4"/>
        <charset val="134"/>
      </rPr>
      <t>微菜园</t>
    </r>
    <r>
      <rPr>
        <sz val="11"/>
        <rFont val="Times New Roman"/>
        <family val="1"/>
      </rPr>
      <t>”“</t>
    </r>
    <r>
      <rPr>
        <sz val="11"/>
        <rFont val="方正仿宋_GBK"/>
        <family val="4"/>
        <charset val="134"/>
      </rPr>
      <t>微田园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等建设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余处。</t>
    </r>
    <phoneticPr fontId="1" type="noConversion"/>
  </si>
  <si>
    <r>
      <rPr>
        <sz val="11"/>
        <rFont val="方正仿宋_GBK"/>
        <family val="4"/>
        <charset val="134"/>
      </rPr>
      <t>文化宣传栏建设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块。</t>
    </r>
    <phoneticPr fontId="1" type="noConversion"/>
  </si>
  <si>
    <r>
      <rPr>
        <sz val="11"/>
        <rFont val="方正仿宋_GBK"/>
        <family val="4"/>
        <charset val="134"/>
      </rPr>
      <t>芭早山庄建设工程</t>
    </r>
  </si>
  <si>
    <t>饭店扩建。</t>
    <phoneticPr fontId="1" type="noConversion"/>
  </si>
  <si>
    <r>
      <rPr>
        <sz val="11"/>
        <rFont val="方正仿宋_GBK"/>
        <family val="4"/>
        <charset val="134"/>
      </rPr>
      <t>安装厨房家具设备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套。</t>
    </r>
    <phoneticPr fontId="1" type="noConversion"/>
  </si>
  <si>
    <r>
      <rPr>
        <sz val="11"/>
        <rFont val="方正仿宋_GBK"/>
        <family val="4"/>
        <charset val="134"/>
      </rPr>
      <t>安装路灯景观改造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</si>
  <si>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八十一</t>
    </r>
    <phoneticPr fontId="1" type="noConversion"/>
  </si>
  <si>
    <r>
      <rPr>
        <sz val="11"/>
        <rFont val="方正仿宋_GBK"/>
        <family val="4"/>
        <charset val="134"/>
      </rPr>
      <t>崇左市凭祥市夏石镇新鸣村旧州屯</t>
    </r>
    <phoneticPr fontId="1" type="noConversion"/>
  </si>
  <si>
    <r>
      <rPr>
        <sz val="11"/>
        <rFont val="方正仿宋_GBK"/>
        <family val="4"/>
        <charset val="134"/>
      </rPr>
      <t>房屋立面改造及环境升级打造</t>
    </r>
    <phoneticPr fontId="1" type="noConversion"/>
  </si>
  <si>
    <r>
      <rPr>
        <sz val="11"/>
        <rFont val="方正仿宋_GBK"/>
        <family val="4"/>
        <charset val="134"/>
      </rPr>
      <t>房屋立面改造</t>
    </r>
    <r>
      <rPr>
        <sz val="11"/>
        <rFont val="Times New Roman"/>
        <family val="1"/>
      </rPr>
      <t>16</t>
    </r>
    <r>
      <rPr>
        <sz val="11"/>
        <rFont val="方正仿宋_GBK"/>
        <family val="4"/>
        <charset val="134"/>
      </rPr>
      <t>户，入口处微菜园、微果园等景观设施约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处，建设生态停车场约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</si>
  <si>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夏石镇旧洲屯精品示范型村庄工程</t>
    </r>
  </si>
  <si>
    <r>
      <rPr>
        <sz val="11"/>
        <rFont val="方正仿宋_GBK"/>
        <family val="4"/>
        <charset val="134"/>
      </rPr>
      <t>建设看台约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米</t>
    </r>
    <r>
      <rPr>
        <sz val="11"/>
        <rFont val="Times New Roman"/>
        <family val="1"/>
      </rPr>
      <t>*10</t>
    </r>
    <r>
      <rPr>
        <sz val="11"/>
        <rFont val="方正仿宋_GBK"/>
        <family val="4"/>
        <charset val="134"/>
      </rPr>
      <t>米；休闲平台约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㎡；环塘道路约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米；舞台约</t>
    </r>
    <r>
      <rPr>
        <sz val="11"/>
        <rFont val="Times New Roman"/>
        <family val="1"/>
      </rPr>
      <t>250</t>
    </r>
    <r>
      <rPr>
        <sz val="11"/>
        <rFont val="方正仿宋_GBK"/>
        <family val="4"/>
        <charset val="134"/>
      </rPr>
      <t>㎡；舞台背景墙约长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</si>
  <si>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篮球场建设</t>
    </r>
  </si>
  <si>
    <r>
      <rPr>
        <sz val="11"/>
        <rFont val="方正仿宋_GBK"/>
        <family val="4"/>
        <charset val="134"/>
      </rPr>
      <t>建设篮球场约</t>
    </r>
    <r>
      <rPr>
        <sz val="11"/>
        <rFont val="Times New Roman"/>
        <family val="1"/>
      </rPr>
      <t>31m*15m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</si>
  <si>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百香果种植</t>
    </r>
  </si>
  <si>
    <r>
      <rPr>
        <sz val="11"/>
        <rFont val="方正仿宋_GBK"/>
        <family val="4"/>
        <charset val="134"/>
      </rPr>
      <t>约</t>
    </r>
    <r>
      <rPr>
        <sz val="11"/>
        <rFont val="Times New Roman"/>
        <family val="1"/>
      </rPr>
      <t>120</t>
    </r>
    <r>
      <rPr>
        <sz val="11"/>
        <rFont val="方正仿宋_GBK"/>
        <family val="4"/>
        <charset val="134"/>
      </rPr>
      <t>亩百香果搭架子及安装水管。</t>
    </r>
    <phoneticPr fontId="1" type="noConversion"/>
  </si>
  <si>
    <r>
      <rPr>
        <sz val="11"/>
        <rFont val="方正仿宋_GBK"/>
        <family val="4"/>
        <charset val="134"/>
      </rPr>
      <t>八十二</t>
    </r>
    <phoneticPr fontId="1" type="noConversion"/>
  </si>
  <si>
    <r>
      <rPr>
        <sz val="11"/>
        <rFont val="方正仿宋_GBK"/>
        <family val="4"/>
        <charset val="134"/>
      </rPr>
      <t>崇左市凭祥市上石镇练江村练屯</t>
    </r>
    <phoneticPr fontId="1" type="noConversion"/>
  </si>
  <si>
    <r>
      <rPr>
        <sz val="11"/>
        <rFont val="方正仿宋_GBK"/>
        <family val="4"/>
        <charset val="134"/>
      </rPr>
      <t>上石镇练江村练屯精品示范型村庄建设项目</t>
    </r>
  </si>
  <si>
    <r>
      <rPr>
        <sz val="11"/>
        <rFont val="方正仿宋_GBK"/>
        <family val="4"/>
        <charset val="134"/>
      </rPr>
      <t>硬化道路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米，铺设沥青路面约</t>
    </r>
    <r>
      <rPr>
        <sz val="11"/>
        <rFont val="Times New Roman"/>
        <family val="1"/>
      </rPr>
      <t>1200</t>
    </r>
    <r>
      <rPr>
        <sz val="11"/>
        <rFont val="方正仿宋_GBK"/>
        <family val="4"/>
        <charset val="134"/>
      </rPr>
      <t>米；新建排水沟约</t>
    </r>
    <r>
      <rPr>
        <sz val="11"/>
        <rFont val="Times New Roman"/>
        <family val="1"/>
      </rPr>
      <t>700</t>
    </r>
    <r>
      <rPr>
        <sz val="11"/>
        <rFont val="方正仿宋_GBK"/>
        <family val="4"/>
        <charset val="134"/>
      </rPr>
      <t>米，水沟加盖板约</t>
    </r>
    <r>
      <rPr>
        <sz val="11"/>
        <rFont val="Times New Roman"/>
        <family val="1"/>
      </rPr>
      <t>900</t>
    </r>
    <r>
      <rPr>
        <sz val="11"/>
        <rFont val="方正仿宋_GBK"/>
        <family val="4"/>
        <charset val="134"/>
      </rPr>
      <t>米；屯内池塘清淤回填；进行立面改造</t>
    </r>
    <r>
      <rPr>
        <sz val="11"/>
        <rFont val="Times New Roman"/>
        <family val="1"/>
      </rPr>
      <t>25</t>
    </r>
    <r>
      <rPr>
        <sz val="11"/>
        <rFont val="方正仿宋_GBK"/>
        <family val="4"/>
        <charset val="134"/>
      </rPr>
      <t>户。</t>
    </r>
  </si>
  <si>
    <r>
      <rPr>
        <sz val="11"/>
        <rFont val="方正仿宋_GBK"/>
        <family val="4"/>
        <charset val="134"/>
      </rPr>
      <t>练屯挡土墙建设、道路沥青铺设</t>
    </r>
  </si>
  <si>
    <r>
      <rPr>
        <sz val="11"/>
        <rFont val="方正仿宋_GBK"/>
        <family val="4"/>
        <charset val="134"/>
      </rPr>
      <t>建设练屯中段护坡及挡土墙，屯内未铺设沥青路段进行铺设</t>
    </r>
  </si>
  <si>
    <r>
      <rPr>
        <sz val="11"/>
        <rFont val="方正仿宋_GBK"/>
        <family val="4"/>
        <charset val="134"/>
      </rPr>
      <t>练屯民族团结广场</t>
    </r>
  </si>
  <si>
    <r>
      <rPr>
        <sz val="11"/>
        <rFont val="方正仿宋_GBK"/>
        <family val="4"/>
        <charset val="134"/>
      </rPr>
      <t>修建生态停车场一个，场地平整硬化，景观绿化美化</t>
    </r>
  </si>
  <si>
    <r>
      <rPr>
        <sz val="11"/>
        <rFont val="方正仿宋_GBK"/>
        <family val="4"/>
        <charset val="134"/>
      </rPr>
      <t>八十三</t>
    </r>
    <phoneticPr fontId="1" type="noConversion"/>
  </si>
  <si>
    <r>
      <rPr>
        <sz val="11"/>
        <rFont val="方正仿宋_GBK"/>
        <family val="4"/>
        <charset val="134"/>
      </rPr>
      <t>崇左市天等县黎亮村土侬屯</t>
    </r>
    <phoneticPr fontId="1" type="noConversion"/>
  </si>
  <si>
    <r>
      <rPr>
        <sz val="11"/>
        <rFont val="方正仿宋_GBK"/>
        <family val="4"/>
        <charset val="134"/>
      </rPr>
      <t>房屋立面、挑檐改造</t>
    </r>
    <r>
      <rPr>
        <sz val="11"/>
        <rFont val="Times New Roman"/>
        <family val="1"/>
      </rPr>
      <t>34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</si>
  <si>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入口标识、景观设施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</si>
  <si>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池塘景观改造提升</t>
    </r>
  </si>
  <si>
    <r>
      <rPr>
        <sz val="11"/>
        <rFont val="方正仿宋_GBK"/>
        <family val="4"/>
        <charset val="134"/>
      </rPr>
      <t>亲水平台、文化长廊、步道等池塘景观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</si>
  <si>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巷道景观、商业化改造提升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</si>
  <si>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建设生态停车场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㎡，路灯安装</t>
    </r>
    <r>
      <rPr>
        <sz val="11"/>
        <rFont val="Times New Roman"/>
        <family val="1"/>
      </rPr>
      <t>30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</si>
  <si>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休闲广场园林绿化、美化</t>
    </r>
  </si>
  <si>
    <r>
      <rPr>
        <sz val="11"/>
        <rFont val="方正仿宋_GBK"/>
        <family val="4"/>
        <charset val="134"/>
      </rPr>
      <t>排水排污建设</t>
    </r>
  </si>
  <si>
    <r>
      <rPr>
        <sz val="11"/>
        <rFont val="方正仿宋_GBK"/>
        <family val="4"/>
        <charset val="134"/>
      </rPr>
      <t>改造排水排污约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</si>
  <si>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八十四</t>
    </r>
    <phoneticPr fontId="1" type="noConversion"/>
  </si>
  <si>
    <r>
      <rPr>
        <sz val="11"/>
        <rFont val="方正仿宋_GBK"/>
        <family val="4"/>
        <charset val="134"/>
      </rPr>
      <t>崇左市天等县黎亮村布力屯</t>
    </r>
    <phoneticPr fontId="1" type="noConversion"/>
  </si>
  <si>
    <r>
      <rPr>
        <sz val="11"/>
        <rFont val="方正仿宋_GBK"/>
        <family val="4"/>
        <charset val="134"/>
      </rPr>
      <t>房屋立面、挑檐、围墙改造立面改造</t>
    </r>
    <r>
      <rPr>
        <sz val="11"/>
        <rFont val="Times New Roman"/>
        <family val="1"/>
      </rPr>
      <t>18000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</si>
  <si>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排水排污设施</t>
    </r>
  </si>
  <si>
    <r>
      <rPr>
        <sz val="11"/>
        <rFont val="方正仿宋_GBK"/>
        <family val="4"/>
        <charset val="134"/>
      </rPr>
      <t>铺设排水排污管道设施</t>
    </r>
    <r>
      <rPr>
        <sz val="11"/>
        <rFont val="Times New Roman"/>
        <family val="1"/>
      </rPr>
      <t>950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</si>
  <si>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村庄景观提升改造</t>
    </r>
  </si>
  <si>
    <r>
      <rPr>
        <sz val="11"/>
        <rFont val="方正仿宋_GBK"/>
        <family val="4"/>
        <charset val="134"/>
      </rPr>
      <t>道路铺装</t>
    </r>
    <r>
      <rPr>
        <sz val="11"/>
        <rFont val="Times New Roman"/>
        <family val="1"/>
      </rPr>
      <t>18467.35</t>
    </r>
    <r>
      <rPr>
        <sz val="11"/>
        <rFont val="方正仿宋_GBK"/>
        <family val="4"/>
        <charset val="134"/>
      </rPr>
      <t>㎡、景观长廊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个、水井石磨小品等改造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处</t>
    </r>
    <r>
      <rPr>
        <sz val="11"/>
        <rFont val="Times New Roman"/>
        <family val="1"/>
      </rPr>
      <t xml:space="preserve"> 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</si>
  <si>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村口标识景观</t>
    </r>
  </si>
  <si>
    <r>
      <rPr>
        <sz val="11"/>
        <rFont val="方正仿宋_GBK"/>
        <family val="4"/>
        <charset val="134"/>
      </rPr>
      <t>村庄入口特色景观改造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</si>
  <si>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篮球场、健身设施、路灯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盏。</t>
    </r>
    <phoneticPr fontId="1" type="noConversion"/>
  </si>
  <si>
    <r>
      <rPr>
        <sz val="11"/>
        <rFont val="方正仿宋_GBK"/>
        <family val="4"/>
        <charset val="134"/>
      </rPr>
      <t>美化、绿化、景观节点改造</t>
    </r>
    <r>
      <rPr>
        <sz val="11"/>
        <rFont val="Times New Roman"/>
        <family val="1"/>
      </rPr>
      <t>1473.8</t>
    </r>
    <r>
      <rPr>
        <sz val="11"/>
        <rFont val="方正仿宋_GBK"/>
        <family val="4"/>
        <charset val="134"/>
      </rPr>
      <t>㎡、菜地围栏</t>
    </r>
    <r>
      <rPr>
        <sz val="11"/>
        <rFont val="Times New Roman"/>
        <family val="1"/>
      </rPr>
      <t>82.65m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</si>
  <si>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文化长廊建设</t>
    </r>
  </si>
  <si>
    <r>
      <rPr>
        <sz val="11"/>
        <rFont val="方正仿宋_GBK"/>
        <family val="4"/>
        <charset val="134"/>
      </rPr>
      <t>八十五</t>
    </r>
    <phoneticPr fontId="1" type="noConversion"/>
  </si>
  <si>
    <r>
      <rPr>
        <sz val="11"/>
        <rFont val="方正仿宋_GBK"/>
        <family val="4"/>
        <charset val="134"/>
      </rPr>
      <t>崇左市天等县选解村屯力屯</t>
    </r>
    <phoneticPr fontId="1" type="noConversion"/>
  </si>
  <si>
    <r>
      <rPr>
        <sz val="11"/>
        <rFont val="方正仿宋_GBK"/>
        <family val="4"/>
        <charset val="134"/>
      </rPr>
      <t>建筑立面改造</t>
    </r>
  </si>
  <si>
    <r>
      <rPr>
        <sz val="11"/>
        <rFont val="方正仿宋_GBK"/>
        <family val="4"/>
        <charset val="134"/>
      </rPr>
      <t>房屋立面、挑檐、围墙改造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</si>
  <si>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村庄排水排污水设施</t>
    </r>
  </si>
  <si>
    <r>
      <rPr>
        <sz val="11"/>
        <rFont val="方正仿宋_GBK"/>
        <family val="4"/>
        <charset val="134"/>
      </rPr>
      <t>铺设全屯排水管道改造全屯排水管道</t>
    </r>
    <r>
      <rPr>
        <sz val="11"/>
        <rFont val="Times New Roman"/>
        <family val="1"/>
      </rPr>
      <t>777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</si>
  <si>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三清三拆环境卫生整治</t>
    </r>
  </si>
  <si>
    <r>
      <rPr>
        <sz val="11"/>
        <rFont val="方正仿宋_GBK"/>
        <family val="4"/>
        <charset val="134"/>
      </rPr>
      <t>清拆乱搭乱建、危旧房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间。</t>
    </r>
    <phoneticPr fontId="1" type="noConversion"/>
  </si>
  <si>
    <r>
      <rPr>
        <sz val="11"/>
        <rFont val="方正仿宋_GBK"/>
        <family val="4"/>
        <charset val="134"/>
      </rPr>
      <t>景观池塘改造</t>
    </r>
  </si>
  <si>
    <r>
      <rPr>
        <sz val="11"/>
        <rFont val="方正仿宋_GBK"/>
        <family val="4"/>
        <charset val="134"/>
      </rPr>
      <t>入口景观提升</t>
    </r>
  </si>
  <si>
    <r>
      <rPr>
        <sz val="11"/>
        <rFont val="方正仿宋_GBK"/>
        <family val="4"/>
        <charset val="134"/>
      </rPr>
      <t>特色景墙绘画</t>
    </r>
  </si>
  <si>
    <r>
      <rPr>
        <sz val="11"/>
        <rFont val="方正仿宋_GBK"/>
        <family val="4"/>
        <charset val="134"/>
      </rPr>
      <t>打廊舞民俗文化墙绘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</si>
  <si>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生态停车场</t>
    </r>
  </si>
  <si>
    <r>
      <rPr>
        <sz val="11"/>
        <rFont val="方正仿宋_GBK"/>
        <family val="4"/>
        <charset val="134"/>
      </rPr>
      <t>生态停车场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</si>
  <si>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绿影长廊、看台及树池景观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</si>
  <si>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美食街文化建设</t>
    </r>
  </si>
  <si>
    <r>
      <rPr>
        <sz val="11"/>
        <rFont val="方正仿宋_GBK"/>
        <family val="4"/>
        <charset val="134"/>
      </rPr>
      <t>美食街入口标识、美食文化景观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</si>
  <si>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八十六</t>
    </r>
    <phoneticPr fontId="1" type="noConversion"/>
  </si>
  <si>
    <r>
      <rPr>
        <sz val="11"/>
        <rFont val="方正仿宋_GBK"/>
        <family val="4"/>
        <charset val="134"/>
      </rPr>
      <t>崇左市大新县堪圩乡明仕村那关屯</t>
    </r>
    <phoneticPr fontId="1" type="noConversion"/>
  </si>
  <si>
    <r>
      <rPr>
        <sz val="11"/>
        <rFont val="方正仿宋_GBK"/>
        <family val="4"/>
        <charset val="134"/>
      </rPr>
      <t>亮化路灯</t>
    </r>
    <r>
      <rPr>
        <sz val="11"/>
        <rFont val="Times New Roman"/>
        <family val="1"/>
      </rPr>
      <t>50</t>
    </r>
    <r>
      <rPr>
        <sz val="11"/>
        <rFont val="方正仿宋_GBK"/>
        <family val="4"/>
        <charset val="134"/>
      </rPr>
      <t>盏、绿化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米、排污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</si>
  <si>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屯内道路及环屯硬化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</si>
  <si>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农网改造</t>
    </r>
  </si>
  <si>
    <r>
      <rPr>
        <sz val="11"/>
        <rFont val="方正仿宋_GBK"/>
        <family val="4"/>
        <charset val="134"/>
      </rPr>
      <t>农网改造</t>
    </r>
    <r>
      <rPr>
        <sz val="11"/>
        <rFont val="Times New Roman"/>
        <family val="1"/>
      </rPr>
      <t>3000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</si>
  <si>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环屯水沟</t>
    </r>
  </si>
  <si>
    <r>
      <rPr>
        <sz val="11"/>
        <rFont val="方正仿宋_GBK"/>
        <family val="4"/>
        <charset val="134"/>
      </rPr>
      <t>环屯水沟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</si>
  <si>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特色的凉亭</t>
    </r>
  </si>
  <si>
    <r>
      <rPr>
        <sz val="11"/>
        <rFont val="方正仿宋_GBK"/>
        <family val="4"/>
        <charset val="134"/>
      </rPr>
      <t>独具特色的凉亭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</si>
  <si>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花坛</t>
    </r>
  </si>
  <si>
    <r>
      <rPr>
        <sz val="11"/>
        <rFont val="方正仿宋_GBK"/>
        <family val="4"/>
        <charset val="134"/>
      </rPr>
      <t>花坛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个建设。</t>
    </r>
    <phoneticPr fontId="1" type="noConversion"/>
  </si>
  <si>
    <r>
      <rPr>
        <sz val="11"/>
        <rFont val="方正仿宋_GBK"/>
        <family val="4"/>
        <charset val="134"/>
      </rPr>
      <t>八十七</t>
    </r>
    <phoneticPr fontId="1" type="noConversion"/>
  </si>
  <si>
    <r>
      <rPr>
        <sz val="11"/>
        <rFont val="方正仿宋_GBK"/>
        <family val="4"/>
        <charset val="134"/>
      </rPr>
      <t>崇左市大新县堪恩城乡陆榜村苏屯</t>
    </r>
    <phoneticPr fontId="1" type="noConversion"/>
  </si>
  <si>
    <r>
      <rPr>
        <sz val="11"/>
        <rFont val="方正仿宋_GBK"/>
        <family val="4"/>
        <charset val="134"/>
      </rPr>
      <t>知青宿舍</t>
    </r>
  </si>
  <si>
    <r>
      <rPr>
        <sz val="11"/>
        <rFont val="方正仿宋_GBK"/>
        <family val="4"/>
        <charset val="134"/>
      </rPr>
      <t>知青宿舍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</si>
  <si>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接待中心</t>
    </r>
  </si>
  <si>
    <r>
      <rPr>
        <sz val="11"/>
        <rFont val="方正仿宋_GBK"/>
        <family val="4"/>
        <charset val="134"/>
      </rPr>
      <t>接待中心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</si>
  <si>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生态停车场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</si>
  <si>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加宽沟渠</t>
    </r>
  </si>
  <si>
    <r>
      <rPr>
        <sz val="11"/>
        <rFont val="方正仿宋_GBK"/>
        <family val="4"/>
        <charset val="134"/>
      </rPr>
      <t>加宽沟渠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</si>
  <si>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知青趣味运动场</t>
    </r>
  </si>
  <si>
    <r>
      <rPr>
        <sz val="11"/>
        <rFont val="方正仿宋_GBK"/>
        <family val="4"/>
        <charset val="134"/>
      </rPr>
      <t>知青饭堂</t>
    </r>
  </si>
  <si>
    <r>
      <rPr>
        <sz val="11"/>
        <rFont val="方正仿宋_GBK"/>
        <family val="4"/>
        <charset val="134"/>
      </rPr>
      <t>知青饭堂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间。</t>
    </r>
    <phoneticPr fontId="1" type="noConversion"/>
  </si>
  <si>
    <r>
      <rPr>
        <sz val="11"/>
        <rFont val="方正仿宋_GBK"/>
        <family val="4"/>
        <charset val="134"/>
      </rPr>
      <t>知青酒坊</t>
    </r>
  </si>
  <si>
    <r>
      <rPr>
        <sz val="11"/>
        <rFont val="方正仿宋_GBK"/>
        <family val="4"/>
        <charset val="134"/>
      </rPr>
      <t>知青酒坊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间。</t>
    </r>
    <phoneticPr fontId="1" type="noConversion"/>
  </si>
  <si>
    <r>
      <rPr>
        <sz val="11"/>
        <rFont val="方正仿宋_GBK"/>
        <family val="4"/>
        <charset val="134"/>
      </rPr>
      <t>知青豆腐坊</t>
    </r>
  </si>
  <si>
    <r>
      <rPr>
        <sz val="11"/>
        <rFont val="方正仿宋_GBK"/>
        <family val="4"/>
        <charset val="134"/>
      </rPr>
      <t>知青豆腐坊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间。</t>
    </r>
    <phoneticPr fontId="1" type="noConversion"/>
  </si>
  <si>
    <r>
      <rPr>
        <sz val="11"/>
        <rFont val="方正仿宋_GBK"/>
        <family val="4"/>
        <charset val="134"/>
      </rPr>
      <t>知青红糖厂</t>
    </r>
  </si>
  <si>
    <r>
      <rPr>
        <sz val="11"/>
        <rFont val="方正仿宋_GBK"/>
        <family val="4"/>
        <charset val="134"/>
      </rPr>
      <t>知青红糖厂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间。</t>
    </r>
    <phoneticPr fontId="1" type="noConversion"/>
  </si>
  <si>
    <r>
      <rPr>
        <sz val="11"/>
        <rFont val="方正仿宋_GBK"/>
        <family val="4"/>
        <charset val="134"/>
      </rPr>
      <t>知青趣味农场</t>
    </r>
  </si>
  <si>
    <r>
      <rPr>
        <sz val="11"/>
        <rFont val="方正仿宋_GBK"/>
        <family val="4"/>
        <charset val="134"/>
      </rPr>
      <t>知青趣味农场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</si>
  <si>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特色商品一条街</t>
    </r>
  </si>
  <si>
    <r>
      <rPr>
        <sz val="11"/>
        <rFont val="方正仿宋_GBK"/>
        <family val="4"/>
        <charset val="134"/>
      </rPr>
      <t>特色商品一条街约</t>
    </r>
    <r>
      <rPr>
        <sz val="11"/>
        <rFont val="Times New Roman"/>
        <family val="1"/>
      </rPr>
      <t>150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</si>
  <si>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八十八</t>
    </r>
    <phoneticPr fontId="1" type="noConversion"/>
  </si>
  <si>
    <r>
      <rPr>
        <sz val="11"/>
        <rFont val="方正仿宋_GBK"/>
        <family val="4"/>
        <charset val="134"/>
      </rPr>
      <t>崇左市大新县硕龙镇德天村德天屯</t>
    </r>
    <phoneticPr fontId="1" type="noConversion"/>
  </si>
  <si>
    <r>
      <rPr>
        <sz val="11"/>
        <rFont val="方正仿宋_GBK"/>
        <family val="4"/>
        <charset val="134"/>
      </rPr>
      <t>对房屋立面进行乡土特色改造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</si>
  <si>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房前屋后及公共区域建设微菜园、微田园、微果园等景观设施，铺设观鸟步道、建设生态停车场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平米。</t>
    </r>
    <phoneticPr fontId="1" type="noConversion"/>
  </si>
  <si>
    <r>
      <rPr>
        <sz val="11"/>
        <rFont val="方正仿宋_GBK"/>
        <family val="4"/>
        <charset val="134"/>
      </rPr>
      <t>建设屯级文化室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个、篮球场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个及健身配套器材。</t>
    </r>
    <phoneticPr fontId="1" type="noConversion"/>
  </si>
  <si>
    <r>
      <rPr>
        <sz val="11"/>
        <rFont val="方正仿宋_GBK"/>
        <family val="4"/>
        <charset val="134"/>
      </rPr>
      <t>议事小广场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</si>
  <si>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民宿升级打造</t>
    </r>
  </si>
  <si>
    <r>
      <rPr>
        <sz val="11"/>
        <rFont val="方正仿宋_GBK"/>
        <family val="4"/>
        <charset val="134"/>
      </rPr>
      <t>对现有民宿内外墙面进行乡土特色提档改造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间，完善室内配套设施。</t>
    </r>
    <phoneticPr fontId="1" type="noConversion"/>
  </si>
  <si>
    <r>
      <rPr>
        <sz val="11"/>
        <rFont val="方正仿宋_GBK"/>
        <family val="4"/>
        <charset val="134"/>
      </rPr>
      <t>从屯内沿路两边增加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米宽的人行道街砖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米。</t>
    </r>
    <phoneticPr fontId="1" type="noConversion"/>
  </si>
  <si>
    <r>
      <rPr>
        <sz val="11"/>
        <rFont val="方正仿宋_GBK"/>
        <family val="4"/>
        <charset val="134"/>
      </rPr>
      <t>安装太阳能路灯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杆。</t>
    </r>
    <phoneticPr fontId="1" type="noConversion"/>
  </si>
  <si>
    <r>
      <rPr>
        <sz val="11"/>
        <rFont val="方正仿宋_GBK"/>
        <family val="4"/>
        <charset val="134"/>
      </rPr>
      <t>建设垃圾池</t>
    </r>
  </si>
  <si>
    <r>
      <rPr>
        <sz val="11"/>
        <rFont val="方正仿宋_GBK"/>
        <family val="4"/>
        <charset val="134"/>
      </rPr>
      <t>建设垃圾池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</si>
  <si>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种植花草树木</t>
    </r>
    <r>
      <rPr>
        <sz val="11"/>
        <rFont val="Times New Roman"/>
        <family val="1"/>
      </rPr>
      <t>600</t>
    </r>
    <r>
      <rPr>
        <sz val="11"/>
        <rFont val="方正仿宋_GBK"/>
        <family val="4"/>
        <charset val="134"/>
      </rPr>
      <t>平米。</t>
    </r>
    <phoneticPr fontId="1" type="noConversion"/>
  </si>
  <si>
    <r>
      <rPr>
        <sz val="11"/>
        <rFont val="方正仿宋_GBK"/>
        <family val="4"/>
        <charset val="134"/>
      </rPr>
      <t>装修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平米文化室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间。</t>
    </r>
    <phoneticPr fontId="1" type="noConversion"/>
  </si>
  <si>
    <r>
      <rPr>
        <sz val="11"/>
        <rFont val="方正仿宋_GBK"/>
        <family val="4"/>
        <charset val="134"/>
      </rPr>
      <t>八十九</t>
    </r>
    <phoneticPr fontId="1" type="noConversion"/>
  </si>
  <si>
    <r>
      <rPr>
        <sz val="11"/>
        <rFont val="方正仿宋_GBK"/>
        <family val="4"/>
        <charset val="134"/>
      </rPr>
      <t>崇左市江州区新和镇卜花村卜花屯</t>
    </r>
    <phoneticPr fontId="1" type="noConversion"/>
  </si>
  <si>
    <r>
      <rPr>
        <sz val="11"/>
        <rFont val="方正仿宋_GBK"/>
        <family val="4"/>
        <charset val="134"/>
      </rPr>
      <t>房屋外立面改造项目</t>
    </r>
  </si>
  <si>
    <r>
      <rPr>
        <sz val="11"/>
        <rFont val="方正仿宋_GBK"/>
        <family val="4"/>
        <charset val="134"/>
      </rPr>
      <t>完成</t>
    </r>
    <r>
      <rPr>
        <sz val="11"/>
        <rFont val="Times New Roman"/>
        <family val="1"/>
      </rPr>
      <t>96</t>
    </r>
    <r>
      <rPr>
        <sz val="11"/>
        <rFont val="方正仿宋_GBK"/>
        <family val="4"/>
        <charset val="134"/>
      </rPr>
      <t>间房屋外立面改造。</t>
    </r>
    <phoneticPr fontId="1" type="noConversion"/>
  </si>
  <si>
    <r>
      <rPr>
        <sz val="11"/>
        <rFont val="方正仿宋_GBK"/>
        <family val="4"/>
        <charset val="134"/>
      </rPr>
      <t>改造</t>
    </r>
    <r>
      <rPr>
        <sz val="11"/>
        <rFont val="Times New Roman"/>
        <family val="1"/>
      </rPr>
      <t>13</t>
    </r>
    <r>
      <rPr>
        <sz val="11"/>
        <rFont val="方正仿宋_GBK"/>
        <family val="4"/>
        <charset val="134"/>
      </rPr>
      <t>户庭院。</t>
    </r>
    <phoneticPr fontId="1" type="noConversion"/>
  </si>
  <si>
    <r>
      <rPr>
        <sz val="11"/>
        <rFont val="方正仿宋_GBK"/>
        <family val="4"/>
        <charset val="134"/>
      </rPr>
      <t>公园改造</t>
    </r>
  </si>
  <si>
    <r>
      <rPr>
        <sz val="11"/>
        <rFont val="方正仿宋_GBK"/>
        <family val="4"/>
        <charset val="134"/>
      </rPr>
      <t>公园改造约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</si>
  <si>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水塘改造</t>
    </r>
  </si>
  <si>
    <r>
      <rPr>
        <sz val="11"/>
        <rFont val="方正仿宋_GBK"/>
        <family val="4"/>
        <charset val="134"/>
      </rPr>
      <t>村庄道路工程</t>
    </r>
  </si>
  <si>
    <r>
      <rPr>
        <sz val="11"/>
        <rFont val="方正仿宋_GBK"/>
        <family val="4"/>
        <charset val="134"/>
      </rPr>
      <t>污水处理工程</t>
    </r>
  </si>
  <si>
    <r>
      <rPr>
        <sz val="11"/>
        <rFont val="方正仿宋_GBK"/>
        <family val="4"/>
        <charset val="134"/>
      </rPr>
      <t>卜花码头</t>
    </r>
  </si>
  <si>
    <r>
      <rPr>
        <sz val="11"/>
        <rFont val="方正仿宋_GBK"/>
        <family val="4"/>
        <charset val="134"/>
      </rPr>
      <t>传统干栏式建筑屋顶结构，底部半架空接入水面。</t>
    </r>
  </si>
  <si>
    <r>
      <rPr>
        <sz val="11"/>
        <rFont val="方正仿宋_GBK"/>
        <family val="4"/>
        <charset val="134"/>
      </rPr>
      <t>农具房、农机车停放</t>
    </r>
    <r>
      <rPr>
        <sz val="11"/>
        <rFont val="Times New Roman"/>
        <family val="1"/>
      </rPr>
      <t xml:space="preserve"> </t>
    </r>
  </si>
  <si>
    <r>
      <rPr>
        <sz val="11"/>
        <rFont val="方正仿宋_GBK"/>
        <family val="4"/>
        <charset val="134"/>
      </rPr>
      <t>卜花屯村委</t>
    </r>
  </si>
  <si>
    <t>卜花村委楼外立面改造。</t>
    <phoneticPr fontId="1" type="noConversion"/>
  </si>
  <si>
    <r>
      <rPr>
        <sz val="11"/>
        <rFont val="方正仿宋_GBK"/>
        <family val="4"/>
        <charset val="134"/>
      </rPr>
      <t>民宿</t>
    </r>
  </si>
  <si>
    <r>
      <rPr>
        <sz val="11"/>
        <rFont val="方正仿宋_GBK"/>
        <family val="4"/>
        <charset val="134"/>
      </rPr>
      <t>新建民宿</t>
    </r>
    <r>
      <rPr>
        <sz val="11"/>
        <rFont val="Times New Roman"/>
        <family val="1"/>
      </rPr>
      <t>7</t>
    </r>
    <r>
      <rPr>
        <sz val="11"/>
        <rFont val="方正仿宋_GBK"/>
        <family val="4"/>
        <charset val="134"/>
      </rPr>
      <t>栋、餐厅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</si>
  <si>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九十</t>
    </r>
    <phoneticPr fontId="1" type="noConversion"/>
  </si>
  <si>
    <r>
      <rPr>
        <sz val="11"/>
        <rFont val="方正仿宋_GBK"/>
        <family val="4"/>
        <charset val="134"/>
      </rPr>
      <t>崇左市江州区新和镇卜花村都垌屯</t>
    </r>
    <phoneticPr fontId="1" type="noConversion"/>
  </si>
  <si>
    <r>
      <rPr>
        <sz val="11"/>
        <rFont val="方正仿宋_GBK"/>
        <family val="4"/>
        <charset val="134"/>
      </rPr>
      <t>完成</t>
    </r>
    <r>
      <rPr>
        <sz val="11"/>
        <rFont val="Times New Roman"/>
        <family val="1"/>
      </rPr>
      <t>48</t>
    </r>
    <r>
      <rPr>
        <sz val="11"/>
        <rFont val="方正仿宋_GBK"/>
        <family val="4"/>
        <charset val="134"/>
      </rPr>
      <t>间房屋外立面改造。</t>
    </r>
    <phoneticPr fontId="1" type="noConversion"/>
  </si>
  <si>
    <r>
      <rPr>
        <sz val="11"/>
        <rFont val="方正仿宋_GBK"/>
        <family val="4"/>
        <charset val="134"/>
      </rPr>
      <t>新建亭廊、景墙、宣传栏、健身器材、石质桌椅、陶坛小品等。</t>
    </r>
  </si>
  <si>
    <r>
      <rPr>
        <sz val="11"/>
        <rFont val="方正仿宋_GBK"/>
        <family val="4"/>
        <charset val="134"/>
      </rPr>
      <t>改造</t>
    </r>
    <r>
      <rPr>
        <sz val="11"/>
        <rFont val="Times New Roman"/>
        <family val="1"/>
      </rPr>
      <t>9</t>
    </r>
    <r>
      <rPr>
        <sz val="11"/>
        <rFont val="方正仿宋_GBK"/>
        <family val="4"/>
        <charset val="134"/>
      </rPr>
      <t>户庭院。</t>
    </r>
    <phoneticPr fontId="1" type="noConversion"/>
  </si>
  <si>
    <r>
      <rPr>
        <sz val="11"/>
        <rFont val="方正仿宋_GBK"/>
        <family val="4"/>
        <charset val="134"/>
      </rPr>
      <t>公园改造约</t>
    </r>
    <r>
      <rPr>
        <sz val="11"/>
        <rFont val="Times New Roman"/>
        <family val="1"/>
      </rPr>
      <t>250</t>
    </r>
    <r>
      <rPr>
        <sz val="11"/>
        <rFont val="方正仿宋_GBK"/>
        <family val="4"/>
        <charset val="134"/>
      </rPr>
      <t>平方米。</t>
    </r>
    <phoneticPr fontId="1" type="noConversion"/>
  </si>
  <si>
    <r>
      <rPr>
        <sz val="11"/>
        <rFont val="方正仿宋_GBK"/>
        <family val="4"/>
        <charset val="134"/>
      </rPr>
      <t>都垌码头</t>
    </r>
  </si>
  <si>
    <r>
      <rPr>
        <sz val="11"/>
        <rFont val="方正仿宋_GBK"/>
        <family val="4"/>
        <charset val="134"/>
      </rPr>
      <t>厨房改造工程</t>
    </r>
  </si>
  <si>
    <r>
      <rPr>
        <sz val="11"/>
        <rFont val="方正仿宋_GBK"/>
        <family val="4"/>
        <charset val="134"/>
      </rPr>
      <t>厨房改造</t>
    </r>
    <r>
      <rPr>
        <sz val="11"/>
        <rFont val="Times New Roman"/>
        <family val="1"/>
      </rPr>
      <t>44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</si>
  <si>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九十一</t>
    </r>
    <phoneticPr fontId="1" type="noConversion"/>
  </si>
  <si>
    <r>
      <rPr>
        <sz val="11"/>
        <rFont val="方正仿宋_GBK"/>
        <family val="4"/>
        <charset val="134"/>
      </rPr>
      <t>崇左市江州区新和镇卜花村郡造屯</t>
    </r>
    <phoneticPr fontId="1" type="noConversion"/>
  </si>
  <si>
    <r>
      <rPr>
        <sz val="11"/>
        <rFont val="方正仿宋_GBK"/>
        <family val="4"/>
        <charset val="134"/>
      </rPr>
      <t>完成</t>
    </r>
    <r>
      <rPr>
        <sz val="11"/>
        <rFont val="Times New Roman"/>
        <family val="1"/>
      </rPr>
      <t>168</t>
    </r>
    <r>
      <rPr>
        <sz val="11"/>
        <rFont val="方正仿宋_GBK"/>
        <family val="4"/>
        <charset val="134"/>
      </rPr>
      <t>间房屋外立面改造。</t>
    </r>
    <phoneticPr fontId="1" type="noConversion"/>
  </si>
  <si>
    <r>
      <rPr>
        <sz val="11"/>
        <rFont val="方正仿宋_GBK"/>
        <family val="4"/>
        <charset val="134"/>
      </rPr>
      <t>改造</t>
    </r>
    <r>
      <rPr>
        <sz val="11"/>
        <rFont val="Times New Roman"/>
        <family val="1"/>
      </rPr>
      <t>31</t>
    </r>
    <r>
      <rPr>
        <sz val="11"/>
        <rFont val="方正仿宋_GBK"/>
        <family val="4"/>
        <charset val="134"/>
      </rPr>
      <t>户庭院。</t>
    </r>
    <phoneticPr fontId="1" type="noConversion"/>
  </si>
  <si>
    <r>
      <rPr>
        <sz val="11"/>
        <rFont val="方正仿宋_GBK"/>
        <family val="4"/>
        <charset val="134"/>
      </rPr>
      <t>公园改造约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平米。</t>
    </r>
    <phoneticPr fontId="1" type="noConversion"/>
  </si>
  <si>
    <r>
      <rPr>
        <sz val="11"/>
        <rFont val="方正仿宋_GBK"/>
        <family val="4"/>
        <charset val="134"/>
      </rPr>
      <t>郡造码头</t>
    </r>
  </si>
  <si>
    <r>
      <rPr>
        <sz val="11"/>
        <rFont val="方正仿宋_GBK"/>
        <family val="4"/>
        <charset val="134"/>
      </rPr>
      <t>改造农具房、农机车停放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</si>
  <si>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厨房改造</t>
    </r>
    <r>
      <rPr>
        <sz val="11"/>
        <rFont val="Times New Roman"/>
        <family val="1"/>
      </rPr>
      <t>168</t>
    </r>
    <r>
      <rPr>
        <sz val="11"/>
        <rFont val="方正仿宋_GBK"/>
        <family val="4"/>
        <charset val="134"/>
      </rPr>
      <t>户。</t>
    </r>
    <phoneticPr fontId="1" type="noConversion"/>
  </si>
  <si>
    <r>
      <rPr>
        <sz val="11"/>
        <rFont val="方正仿宋_GBK"/>
        <family val="4"/>
        <charset val="134"/>
      </rPr>
      <t>新建民宿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栋、餐厅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栋。</t>
    </r>
    <phoneticPr fontId="1" type="noConversion"/>
  </si>
  <si>
    <r>
      <rPr>
        <sz val="11"/>
        <rFont val="方正仿宋_GBK"/>
        <family val="4"/>
        <charset val="134"/>
      </rPr>
      <t>九十二</t>
    </r>
    <phoneticPr fontId="1" type="noConversion"/>
  </si>
  <si>
    <r>
      <rPr>
        <sz val="11"/>
        <rFont val="方正仿宋_GBK"/>
        <family val="4"/>
        <charset val="134"/>
      </rPr>
      <t>崇左市江州区江州镇板备村岜牟屯</t>
    </r>
    <phoneticPr fontId="1" type="noConversion"/>
  </si>
  <si>
    <r>
      <rPr>
        <sz val="11"/>
        <rFont val="方正仿宋_GBK"/>
        <family val="4"/>
        <charset val="134"/>
      </rPr>
      <t>外立面改造</t>
    </r>
  </si>
  <si>
    <r>
      <rPr>
        <sz val="11"/>
        <rFont val="方正仿宋_GBK"/>
        <family val="4"/>
        <charset val="134"/>
      </rPr>
      <t>用涂料及装饰板的形式体现在建筑外立面，主要完成</t>
    </r>
    <r>
      <rPr>
        <sz val="11"/>
        <rFont val="Times New Roman"/>
        <family val="1"/>
      </rPr>
      <t>34</t>
    </r>
    <r>
      <rPr>
        <sz val="11"/>
        <rFont val="方正仿宋_GBK"/>
        <family val="4"/>
        <charset val="134"/>
      </rPr>
      <t>处房屋外立面改造。</t>
    </r>
    <phoneticPr fontId="1" type="noConversion"/>
  </si>
  <si>
    <r>
      <rPr>
        <sz val="11"/>
        <rFont val="方正仿宋_GBK"/>
        <family val="4"/>
        <charset val="134"/>
      </rPr>
      <t>门头装饰</t>
    </r>
  </si>
  <si>
    <r>
      <rPr>
        <sz val="11"/>
        <rFont val="方正仿宋_GBK"/>
        <family val="4"/>
        <charset val="134"/>
      </rPr>
      <t>古瓦样式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户门头改造。</t>
    </r>
    <phoneticPr fontId="1" type="noConversion"/>
  </si>
  <si>
    <r>
      <rPr>
        <sz val="11"/>
        <rFont val="方正仿宋_GBK"/>
        <family val="4"/>
        <charset val="134"/>
      </rPr>
      <t>山脚长廊</t>
    </r>
  </si>
  <si>
    <r>
      <rPr>
        <sz val="11"/>
        <rFont val="方正仿宋_GBK"/>
        <family val="4"/>
        <charset val="134"/>
      </rPr>
      <t>后山半山亭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个、凉亭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个、观光平台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个、楼梯护栏</t>
    </r>
    <r>
      <rPr>
        <sz val="11"/>
        <rFont val="Times New Roman"/>
        <family val="1"/>
      </rPr>
      <t>500m</t>
    </r>
    <r>
      <rPr>
        <sz val="11"/>
        <rFont val="方正仿宋_GBK"/>
        <family val="4"/>
        <charset val="134"/>
      </rPr>
      <t>。</t>
    </r>
    <phoneticPr fontId="1" type="noConversion"/>
  </si>
  <si>
    <r>
      <rPr>
        <sz val="11"/>
        <rFont val="方正仿宋_GBK"/>
        <family val="4"/>
        <charset val="134"/>
      </rPr>
      <t>砖石造型</t>
    </r>
    <r>
      <rPr>
        <sz val="11"/>
        <rFont val="Times New Roman"/>
        <family val="1"/>
      </rPr>
      <t>800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</si>
  <si>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污水垃圾处理</t>
    </r>
  </si>
  <si>
    <r>
      <rPr>
        <sz val="11"/>
        <rFont val="方正仿宋_GBK"/>
        <family val="4"/>
        <charset val="134"/>
      </rPr>
      <t>墙绘</t>
    </r>
  </si>
  <si>
    <r>
      <rPr>
        <sz val="11"/>
        <rFont val="方正仿宋_GBK"/>
        <family val="4"/>
        <charset val="134"/>
      </rPr>
      <t>山水壁画</t>
    </r>
    <r>
      <rPr>
        <sz val="11"/>
        <rFont val="Times New Roman"/>
        <family val="1"/>
      </rPr>
      <t>131.5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</si>
  <si>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文化墙</t>
    </r>
  </si>
  <si>
    <r>
      <rPr>
        <sz val="11"/>
        <rFont val="方正仿宋_GBK"/>
        <family val="4"/>
        <charset val="134"/>
      </rPr>
      <t>时代标语墙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</si>
  <si>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采摘园</t>
    </r>
  </si>
  <si>
    <r>
      <rPr>
        <sz val="11"/>
        <rFont val="方正仿宋_GBK"/>
        <family val="4"/>
        <charset val="134"/>
      </rPr>
      <t>四季绿植园、果蔬区</t>
    </r>
    <r>
      <rPr>
        <sz val="11"/>
        <rFont val="Times New Roman"/>
        <family val="1"/>
      </rPr>
      <t>8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</si>
  <si>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烧烤区</t>
    </r>
  </si>
  <si>
    <r>
      <rPr>
        <sz val="11"/>
        <rFont val="方正仿宋_GBK"/>
        <family val="4"/>
        <charset val="134"/>
      </rPr>
      <t>悬空长廊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</si>
  <si>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屯级饭堂</t>
    </r>
  </si>
  <si>
    <r>
      <rPr>
        <sz val="11"/>
        <rFont val="方正仿宋_GBK"/>
        <family val="4"/>
        <charset val="134"/>
      </rPr>
      <t>新建厨房</t>
    </r>
    <r>
      <rPr>
        <sz val="11"/>
        <rFont val="Times New Roman"/>
        <family val="1"/>
      </rPr>
      <t>100</t>
    </r>
    <r>
      <rPr>
        <sz val="11"/>
        <rFont val="方正仿宋_GBK"/>
        <family val="4"/>
        <charset val="134"/>
      </rPr>
      <t>㎡，改造面积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</si>
  <si>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山顶步道</t>
    </r>
  </si>
  <si>
    <r>
      <rPr>
        <sz val="11"/>
        <rFont val="方正仿宋_GBK"/>
        <family val="4"/>
        <charset val="134"/>
      </rPr>
      <t>村史室建设</t>
    </r>
    <r>
      <rPr>
        <sz val="11"/>
        <rFont val="Times New Roman"/>
        <family val="1"/>
      </rPr>
      <t>60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</si>
  <si>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雨污水管网铺设</t>
    </r>
    <r>
      <rPr>
        <sz val="11"/>
        <rFont val="Times New Roman"/>
        <family val="1"/>
      </rPr>
      <t>500m</t>
    </r>
    <r>
      <rPr>
        <sz val="11"/>
        <rFont val="方正仿宋_GBK"/>
        <family val="4"/>
        <charset val="134"/>
      </rPr>
      <t>；停车场建设</t>
    </r>
    <r>
      <rPr>
        <sz val="11"/>
        <rFont val="Times New Roman"/>
        <family val="1"/>
      </rPr>
      <t>4200</t>
    </r>
    <r>
      <rPr>
        <sz val="11"/>
        <rFont val="方正仿宋_GBK"/>
        <family val="4"/>
        <charset val="134"/>
      </rPr>
      <t>㎡；公厕建设</t>
    </r>
    <r>
      <rPr>
        <sz val="11"/>
        <rFont val="Times New Roman"/>
        <family val="1"/>
      </rPr>
      <t>20</t>
    </r>
    <r>
      <rPr>
        <sz val="11"/>
        <rFont val="方正仿宋_GBK"/>
        <family val="4"/>
        <charset val="134"/>
      </rPr>
      <t>㎡等。</t>
    </r>
  </si>
  <si>
    <r>
      <rPr>
        <sz val="11"/>
        <rFont val="方正仿宋_GBK"/>
        <family val="4"/>
        <charset val="134"/>
      </rPr>
      <t>九十三</t>
    </r>
    <phoneticPr fontId="1" type="noConversion"/>
  </si>
  <si>
    <r>
      <rPr>
        <sz val="11"/>
        <rFont val="方正仿宋_GBK"/>
        <family val="4"/>
        <charset val="134"/>
      </rPr>
      <t>崇左市江州区江州镇保安村叫豆屯</t>
    </r>
    <phoneticPr fontId="1" type="noConversion"/>
  </si>
  <si>
    <r>
      <rPr>
        <sz val="11"/>
        <rFont val="方正仿宋_GBK"/>
        <family val="4"/>
        <charset val="134"/>
      </rPr>
      <t>树脂瓦</t>
    </r>
    <r>
      <rPr>
        <sz val="11"/>
        <rFont val="Times New Roman"/>
        <family val="1"/>
      </rPr>
      <t>8</t>
    </r>
    <r>
      <rPr>
        <sz val="11"/>
        <rFont val="方正仿宋_GBK"/>
        <family val="4"/>
        <charset val="134"/>
      </rPr>
      <t>户改造。</t>
    </r>
    <phoneticPr fontId="1" type="noConversion"/>
  </si>
  <si>
    <r>
      <rPr>
        <sz val="11"/>
        <rFont val="方正仿宋_GBK"/>
        <family val="4"/>
        <charset val="134"/>
      </rPr>
      <t>涂料粉刷</t>
    </r>
    <r>
      <rPr>
        <sz val="11"/>
        <rFont val="Times New Roman"/>
        <family val="1"/>
      </rPr>
      <t>10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</si>
  <si>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砖石造型</t>
    </r>
    <r>
      <rPr>
        <sz val="11"/>
        <rFont val="Times New Roman"/>
        <family val="1"/>
      </rPr>
      <t>500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</si>
  <si>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微花园</t>
    </r>
  </si>
  <si>
    <r>
      <rPr>
        <sz val="11"/>
        <rFont val="方正仿宋_GBK"/>
        <family val="4"/>
        <charset val="134"/>
      </rPr>
      <t>复垦菜园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亩。</t>
    </r>
    <phoneticPr fontId="1" type="noConversion"/>
  </si>
  <si>
    <r>
      <rPr>
        <sz val="11"/>
        <rFont val="方正仿宋_GBK"/>
        <family val="4"/>
        <charset val="134"/>
      </rPr>
      <t>花池点缀</t>
    </r>
    <r>
      <rPr>
        <sz val="11"/>
        <rFont val="Times New Roman"/>
        <family val="1"/>
      </rPr>
      <t>200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</si>
  <si>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酸菜壁画</t>
    </r>
    <r>
      <rPr>
        <sz val="11"/>
        <rFont val="Times New Roman"/>
        <family val="1"/>
      </rPr>
      <t>115</t>
    </r>
    <r>
      <rPr>
        <sz val="11"/>
        <rFont val="方正仿宋_GBK"/>
        <family val="4"/>
        <charset val="134"/>
      </rPr>
      <t>㎡。</t>
    </r>
    <phoneticPr fontId="1" type="noConversion"/>
  </si>
  <si>
    <r>
      <rPr>
        <sz val="11"/>
        <rFont val="方正仿宋_GBK"/>
        <family val="4"/>
        <charset val="134"/>
      </rPr>
      <t>村史小院</t>
    </r>
  </si>
  <si>
    <r>
      <rPr>
        <sz val="11"/>
        <rFont val="方正仿宋_GBK"/>
        <family val="4"/>
        <charset val="134"/>
      </rPr>
      <t>村史室建设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㎡，党群连心站、老物件展示。</t>
    </r>
    <phoneticPr fontId="1" type="noConversion"/>
  </si>
  <si>
    <r>
      <rPr>
        <sz val="11"/>
        <rFont val="方正仿宋_GBK"/>
        <family val="4"/>
        <charset val="134"/>
      </rPr>
      <t>水上舞台</t>
    </r>
  </si>
  <si>
    <r>
      <rPr>
        <sz val="11"/>
        <rFont val="方正仿宋_GBK"/>
        <family val="4"/>
        <charset val="134"/>
      </rPr>
      <t>花卉基地</t>
    </r>
  </si>
  <si>
    <r>
      <rPr>
        <sz val="11"/>
        <rFont val="方正仿宋_GBK"/>
        <family val="4"/>
        <charset val="134"/>
      </rPr>
      <t>酸菜厂、家庭作坊</t>
    </r>
  </si>
  <si>
    <r>
      <rPr>
        <sz val="11"/>
        <rFont val="方正仿宋_GBK"/>
        <family val="4"/>
        <charset val="134"/>
      </rPr>
      <t>酸菜互助加工点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处。</t>
    </r>
    <phoneticPr fontId="1" type="noConversion"/>
  </si>
  <si>
    <r>
      <rPr>
        <sz val="11"/>
        <rFont val="方正仿宋_GBK"/>
        <family val="4"/>
        <charset val="134"/>
      </rPr>
      <t>文化宣传墙</t>
    </r>
    <r>
      <rPr>
        <sz val="11"/>
        <rFont val="Times New Roman"/>
        <family val="1"/>
      </rPr>
      <t>300</t>
    </r>
    <r>
      <rPr>
        <sz val="11"/>
        <rFont val="方正仿宋_GBK"/>
        <family val="4"/>
        <charset val="134"/>
      </rPr>
      <t>㎡。</t>
    </r>
    <phoneticPr fontId="1" type="noConversion"/>
  </si>
  <si>
    <t>附件</t>
    <phoneticPr fontId="1" type="noConversion"/>
  </si>
  <si>
    <t>路灯、健身器械、宣传栏、指示牌安装等。</t>
    <phoneticPr fontId="1" type="noConversion"/>
  </si>
  <si>
    <r>
      <rPr>
        <sz val="11"/>
        <rFont val="方正仿宋_GBK"/>
        <family val="4"/>
        <charset val="134"/>
      </rPr>
      <t>在富宁村建设一个</t>
    </r>
    <r>
      <rPr>
        <sz val="11"/>
        <rFont val="Times New Roman"/>
        <family val="1"/>
      </rPr>
      <t>1000</t>
    </r>
    <r>
      <rPr>
        <sz val="11"/>
        <rFont val="方正仿宋_GBK"/>
        <family val="4"/>
        <charset val="134"/>
      </rPr>
      <t>平方米的三黄鸡孵化基地。</t>
    </r>
    <phoneticPr fontId="1" type="noConversion"/>
  </si>
  <si>
    <t>崇山古名居旅游公厕建设</t>
    <phoneticPr fontId="1" type="noConversion"/>
  </si>
  <si>
    <t>崇山古名居景观节点项目建设</t>
    <phoneticPr fontId="1" type="noConversion"/>
  </si>
  <si>
    <t>古名居修缮工程</t>
    <phoneticPr fontId="1" type="noConversion"/>
  </si>
  <si>
    <t>兴安县水稻生产全程机械化示范基地</t>
    <phoneticPr fontId="1" type="noConversion"/>
  </si>
  <si>
    <t>房屋立面修复改造</t>
    <phoneticPr fontId="1" type="noConversion"/>
  </si>
  <si>
    <t>村庄环境整治</t>
    <phoneticPr fontId="1" type="noConversion"/>
  </si>
  <si>
    <r>
      <rPr>
        <sz val="11"/>
        <rFont val="方正仿宋_GBK"/>
        <family val="4"/>
        <charset val="134"/>
      </rPr>
      <t>拆除工程</t>
    </r>
    <r>
      <rPr>
        <sz val="11"/>
        <rFont val="Times New Roman"/>
        <family val="1"/>
      </rPr>
      <t>2934</t>
    </r>
    <r>
      <rPr>
        <sz val="11"/>
        <rFont val="方正仿宋_GBK"/>
        <family val="4"/>
        <charset val="134"/>
      </rPr>
      <t>平方米，新建小型公厕</t>
    </r>
    <r>
      <rPr>
        <sz val="11"/>
        <rFont val="Times New Roman"/>
        <family val="1"/>
      </rPr>
      <t>65</t>
    </r>
    <r>
      <rPr>
        <sz val="11"/>
        <rFont val="方正仿宋_GBK"/>
        <family val="4"/>
        <charset val="134"/>
      </rPr>
      <t>平方米、集中牲畜点建筑</t>
    </r>
    <r>
      <rPr>
        <sz val="11"/>
        <rFont val="Times New Roman"/>
        <family val="1"/>
      </rPr>
      <t>400</t>
    </r>
    <r>
      <rPr>
        <sz val="11"/>
        <rFont val="方正仿宋_GBK"/>
        <family val="4"/>
        <charset val="134"/>
      </rPr>
      <t>平方米，儿童游乐设施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处石桌椅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套、条石凳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个、六角木亭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个、水车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个。</t>
    </r>
    <phoneticPr fontId="1" type="noConversion"/>
  </si>
  <si>
    <r>
      <rPr>
        <sz val="11"/>
        <rFont val="方正仿宋_GBK"/>
        <family val="4"/>
        <charset val="134"/>
      </rPr>
      <t>采取</t>
    </r>
    <r>
      <rPr>
        <sz val="11"/>
        <rFont val="Times New Roman"/>
        <family val="1"/>
      </rPr>
      <t>“</t>
    </r>
    <r>
      <rPr>
        <sz val="11"/>
        <rFont val="方正仿宋_GBK"/>
        <family val="4"/>
        <charset val="134"/>
      </rPr>
      <t>公司</t>
    </r>
    <r>
      <rPr>
        <sz val="11"/>
        <rFont val="Times New Roman"/>
        <family val="1"/>
      </rPr>
      <t>+</t>
    </r>
    <r>
      <rPr>
        <sz val="11"/>
        <rFont val="方正仿宋_GBK"/>
        <family val="4"/>
        <charset val="134"/>
      </rPr>
      <t>合作社</t>
    </r>
    <r>
      <rPr>
        <sz val="11"/>
        <rFont val="Times New Roman"/>
        <family val="1"/>
      </rPr>
      <t>”</t>
    </r>
    <r>
      <rPr>
        <sz val="11"/>
        <rFont val="方正仿宋_GBK"/>
        <family val="4"/>
        <charset val="134"/>
      </rPr>
      <t>的模式与南宁利腾农业科技有限公司合作发展养鸽，考虑用工，用水、防疫和示范带动等因素，计划在作登辖区内、二级路沿线规划建设鸽舍</t>
    </r>
    <r>
      <rPr>
        <sz val="11"/>
        <rFont val="Times New Roman"/>
        <family val="1"/>
      </rPr>
      <t>3000</t>
    </r>
    <r>
      <rPr>
        <sz val="11"/>
        <rFont val="方正仿宋_GBK"/>
        <family val="4"/>
        <charset val="134"/>
      </rPr>
      <t>平方米，养殖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 xml:space="preserve">万对肉鸽，配套建设水、电、路等基础设施。已与公司洽谈，正在进行建设场地选址。
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、养殖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 xml:space="preserve">万对肉鸽；
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、鸽舍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 xml:space="preserve">个；
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、建设水电路基础设施。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</si>
</sst>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_ "/>
    <numFmt numFmtId="178" formatCode="0.00_);[Red]\(0.00\)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宋体"/>
      <family val="3"/>
      <charset val="134"/>
    </font>
    <font>
      <sz val="12"/>
      <name val="方正仿宋_GBK"/>
      <family val="4"/>
      <charset val="134"/>
    </font>
    <font>
      <sz val="11"/>
      <name val="方正仿宋_GBK"/>
      <family val="4"/>
      <charset val="134"/>
    </font>
    <font>
      <sz val="11"/>
      <name val="宋体"/>
      <family val="3"/>
      <charset val="134"/>
    </font>
    <font>
      <sz val="11"/>
      <name val="Calibri"/>
      <family val="2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Calibri"/>
      <family val="2"/>
    </font>
    <font>
      <sz val="11"/>
      <color rgb="FF0000FF"/>
      <name val="宋体"/>
      <family val="3"/>
      <charset val="134"/>
    </font>
    <font>
      <sz val="11"/>
      <color rgb="FF0000FF"/>
      <name val="Calibri"/>
      <family val="2"/>
    </font>
    <font>
      <sz val="12"/>
      <name val="Calibri"/>
      <family val="2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4"/>
      <name val="方正仿宋_GBK"/>
      <family val="4"/>
      <charset val="134"/>
    </font>
    <font>
      <sz val="20"/>
      <name val="方正仿宋_GBK"/>
      <family val="4"/>
      <charset val="134"/>
    </font>
    <font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 wrapText="1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Fill="1" applyBorder="1" applyAlignment="1">
      <alignment horizontal="left" vertical="top" wrapText="1"/>
    </xf>
    <xf numFmtId="0" fontId="0" fillId="0" borderId="7" xfId="0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58" fontId="8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0" borderId="10" xfId="0" applyBorder="1">
      <alignment vertical="center"/>
    </xf>
    <xf numFmtId="0" fontId="9" fillId="0" borderId="1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58" fontId="8" fillId="0" borderId="7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58" fontId="8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58" fontId="8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178" fontId="3" fillId="3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Fill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58" fontId="8" fillId="0" borderId="3" xfId="0" applyNumberFormat="1" applyFont="1" applyBorder="1" applyAlignment="1">
      <alignment horizontal="center" vertical="top" wrapText="1"/>
    </xf>
    <xf numFmtId="58" fontId="8" fillId="0" borderId="4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top"/>
    </xf>
    <xf numFmtId="58" fontId="8" fillId="0" borderId="4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58" fontId="8" fillId="0" borderId="3" xfId="0" applyNumberFormat="1" applyFont="1" applyBorder="1" applyAlignment="1">
      <alignment horizontal="center" vertical="center"/>
    </xf>
    <xf numFmtId="58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78" fontId="3" fillId="0" borderId="1" xfId="0" applyNumberFormat="1" applyFont="1" applyFill="1" applyBorder="1" applyAlignment="1">
      <alignment horizontal="left" vertical="top" wrapText="1"/>
    </xf>
    <xf numFmtId="178" fontId="3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top" wrapText="1"/>
    </xf>
    <xf numFmtId="0" fontId="18" fillId="0" borderId="0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00"/>
  <sheetViews>
    <sheetView tabSelected="1" workbookViewId="0">
      <pane xSplit="1" ySplit="5" topLeftCell="B876" activePane="bottomRight" state="frozen"/>
      <selection pane="topRight" activeCell="B1" sqref="B1"/>
      <selection pane="bottomLeft" activeCell="A6" sqref="A6"/>
      <selection pane="bottomRight" sqref="A1:H900"/>
    </sheetView>
  </sheetViews>
  <sheetFormatPr defaultRowHeight="15.75"/>
  <cols>
    <col min="1" max="1" width="6.75" style="1" customWidth="1"/>
    <col min="2" max="2" width="23.125" style="1" customWidth="1"/>
    <col min="3" max="3" width="64.75" style="1" customWidth="1"/>
    <col min="4" max="4" width="8.75" style="1" customWidth="1"/>
    <col min="5" max="5" width="8.375" style="1" customWidth="1"/>
    <col min="6" max="6" width="7.5" style="1" customWidth="1"/>
    <col min="7" max="7" width="8" style="1" customWidth="1"/>
    <col min="8" max="8" width="7.625" style="1" customWidth="1"/>
    <col min="10" max="10" width="10.5" bestFit="1" customWidth="1"/>
  </cols>
  <sheetData>
    <row r="1" spans="1:10" ht="18.75">
      <c r="A1" s="121" t="s">
        <v>1517</v>
      </c>
      <c r="B1" s="95"/>
      <c r="C1" s="95"/>
      <c r="D1" s="95"/>
      <c r="E1" s="95"/>
      <c r="F1" s="95"/>
      <c r="G1" s="95"/>
      <c r="H1" s="95"/>
    </row>
    <row r="2" spans="1:10" ht="48.75" customHeight="1">
      <c r="A2" s="99" t="s">
        <v>202</v>
      </c>
      <c r="B2" s="99"/>
      <c r="C2" s="99"/>
      <c r="D2" s="99"/>
      <c r="E2" s="99"/>
      <c r="F2" s="99"/>
      <c r="G2" s="99"/>
      <c r="H2" s="99"/>
    </row>
    <row r="3" spans="1:10" ht="18.75" customHeight="1">
      <c r="A3" s="100" t="s">
        <v>203</v>
      </c>
      <c r="B3" s="100" t="s">
        <v>204</v>
      </c>
      <c r="C3" s="100" t="s">
        <v>205</v>
      </c>
      <c r="D3" s="94" t="s">
        <v>206</v>
      </c>
      <c r="E3" s="94"/>
      <c r="F3" s="94"/>
      <c r="G3" s="94"/>
      <c r="H3" s="94"/>
    </row>
    <row r="4" spans="1:10" ht="66.75" customHeight="1">
      <c r="A4" s="100"/>
      <c r="B4" s="100"/>
      <c r="C4" s="100"/>
      <c r="D4" s="46" t="s">
        <v>207</v>
      </c>
      <c r="E4" s="46" t="s">
        <v>208</v>
      </c>
      <c r="F4" s="96" t="s">
        <v>209</v>
      </c>
      <c r="G4" s="97" t="s">
        <v>210</v>
      </c>
      <c r="H4" s="98" t="s">
        <v>211</v>
      </c>
    </row>
    <row r="5" spans="1:10" ht="15">
      <c r="A5" s="101" t="s">
        <v>212</v>
      </c>
      <c r="B5" s="102"/>
      <c r="C5" s="102"/>
      <c r="D5" s="103">
        <f>D6+D14+D22+D34+D40+D46+D56+D65+D73+D81+D86+D91+D97+D102+D108+D118+D123+D132+D145+D159+D171+D179+D188+D195+D202+D210+D231+D241+D251+D259+D267+D275+D284+D295+D306+D330+D343+D354+D373+D384+D396+D404+D413+D424+D431+D439+D446+D456+D467+D478+D487+D496+D505+D513+D520+D534+D544+D553+D561+D569+D576+D582+D594+D601+D606+D615+D624+D633+D638+D643+D650+D659+D669+D680+D696+D706+D720+D728+D754+D771+D776+D780+D789+D797+D807+D814+D826+D837+D850+D862+D875+D889+D743</f>
        <v>55077.62</v>
      </c>
      <c r="E5" s="103">
        <f>E6+E14+E22+E34+E40+E46+E56+E65+E73+E81+E86+E91+E97+E102+E108+E118+E123+E132+E145+E159+E171+E179+E188+E195+E202+E210+E231+E241+E251+E259+E267+E275+E284+E295+E306+E330+E343+E354+E373+E384+E396+E404+E413+E424+E431+E439+E446+E456+E467+E478+E487+E496+E505+E513+E520+E534+E544+E553+E561+E569+E576+E582+E594+E601+E606+E615+E624+E633+E638+E643+E650+E659+E669+E680+E696+E706+E720+E728+E754+E771+E776+E780+E789+E797+E807+E814+E826+E837+E850+E862+E875+E889+E743</f>
        <v>18600</v>
      </c>
      <c r="F5" s="103">
        <f>F6+F14+F22+F34+F40+F46+F56+F65+F73+F81+F86+F91+F97+F102+F108+F118+F123+F132+F145+F159+F171+F179+F188+F195+F202+F210+F231+F241+F251+F259+F267+F275+F284+F295+F306+F330+F343+F354+F373+F384+F396+F404+F413+F424+F431+F439+F446+F456+F467+F478+F487+F496+F505+F513+F520+F534+F544+F553+F561+F569+F576+F582+F594+F601+F606+F615+F624+F633+F638+F643+F650+F659+F669+F680+F696+F706+F720+F728+F754+F771+F776+F780+F789+F797+F807+F814+F826+F837+F850+F862+F875+F889+F743</f>
        <v>3273.45</v>
      </c>
      <c r="G5" s="103">
        <f>G6+G14+G22+G34+G40+G46+G56+G65+G73+G81+G86+G91+G97+G102+G108+G118+G123+G132+G145+G159+G171+G179+G188+G195+G202+G210+G231+G241+G251+G259+G267+G275+G284+G295+G306+G330+G343+G354+G373+G384+G396+G404+G413+G424+G431+G439+G446+G456+G467+G478+G487+G496+G505+G513+G520+G534+G544+G553+G561+G569+G576+G582+G594+G601+G606+G615+G624+G633+G638+G643+G650+G659+G669+G680+G696+G706+G720+G728+G754+G771+G776+G780+G789+G797+G807+G814+G826+G837+G850+G862+G875+G889+G743</f>
        <v>24363.9</v>
      </c>
      <c r="H5" s="103">
        <f>H6+H14+H22+H34+H40+H46+H56+H65+H73+H81+H86+H91+H97+H102+H108+H118+H123+H132+H145+H159+H171+H179+H188+H195+H202+H210+H231+H241+H251+H259+H267+H275+H284+H295+H306+H330+H343+H354+H373+H384+H396+H404+H413+H424+H431+H439+H446+H456+H467+H478+H487+H496+H505+H513+H520+H534+H544+H553+H561+H569+H576+H582+H594+H601+H606+H615+H624+H633+H638+H643+H650+H659+H669+H680+H696+H706+H720+H728+H754+H771+H776+H780+H789+H797+H807+H814+H826+H837+H850+H862+H875+H889+H743</f>
        <v>8706.27</v>
      </c>
      <c r="J5" s="2"/>
    </row>
    <row r="6" spans="1:10" s="41" customFormat="1" ht="15">
      <c r="A6" s="104" t="s">
        <v>213</v>
      </c>
      <c r="B6" s="105" t="s">
        <v>214</v>
      </c>
      <c r="C6" s="105"/>
      <c r="D6" s="103">
        <f>D7+D8+D9+D10+D11+D12+D13</f>
        <v>430</v>
      </c>
      <c r="E6" s="103">
        <f t="shared" ref="E6:H6" si="0">E7+E8+E9+E10+E11+E12+E13</f>
        <v>200</v>
      </c>
      <c r="F6" s="103">
        <f t="shared" si="0"/>
        <v>0</v>
      </c>
      <c r="G6" s="103">
        <f t="shared" si="0"/>
        <v>230</v>
      </c>
      <c r="H6" s="103">
        <f t="shared" si="0"/>
        <v>0</v>
      </c>
    </row>
    <row r="7" spans="1:10" ht="15">
      <c r="A7" s="106">
        <v>1</v>
      </c>
      <c r="B7" s="107" t="s">
        <v>215</v>
      </c>
      <c r="C7" s="107" t="s">
        <v>216</v>
      </c>
      <c r="D7" s="108">
        <f>E7+F7+G7+H7</f>
        <v>60</v>
      </c>
      <c r="E7" s="108">
        <v>30</v>
      </c>
      <c r="F7" s="108">
        <v>0</v>
      </c>
      <c r="G7" s="108">
        <v>30</v>
      </c>
      <c r="H7" s="109">
        <v>0</v>
      </c>
    </row>
    <row r="8" spans="1:10" ht="15">
      <c r="A8" s="106">
        <v>2</v>
      </c>
      <c r="B8" s="107" t="s">
        <v>217</v>
      </c>
      <c r="C8" s="107" t="s">
        <v>218</v>
      </c>
      <c r="D8" s="108">
        <f t="shared" ref="D8:D33" si="1">E8+F8+G8+H8</f>
        <v>5</v>
      </c>
      <c r="E8" s="108">
        <v>0</v>
      </c>
      <c r="F8" s="108">
        <v>0</v>
      </c>
      <c r="G8" s="108" t="s">
        <v>123</v>
      </c>
      <c r="H8" s="109">
        <v>0</v>
      </c>
    </row>
    <row r="9" spans="1:10" ht="30">
      <c r="A9" s="106">
        <v>3</v>
      </c>
      <c r="B9" s="107" t="s">
        <v>219</v>
      </c>
      <c r="C9" s="107" t="s">
        <v>220</v>
      </c>
      <c r="D9" s="108">
        <f t="shared" si="1"/>
        <v>150</v>
      </c>
      <c r="E9" s="108">
        <v>75</v>
      </c>
      <c r="F9" s="108">
        <v>0</v>
      </c>
      <c r="G9" s="108">
        <v>75</v>
      </c>
      <c r="H9" s="109">
        <v>0</v>
      </c>
    </row>
    <row r="10" spans="1:10" ht="15">
      <c r="A10" s="106">
        <v>4</v>
      </c>
      <c r="B10" s="107" t="s">
        <v>221</v>
      </c>
      <c r="C10" s="107" t="s">
        <v>222</v>
      </c>
      <c r="D10" s="108">
        <f t="shared" si="1"/>
        <v>90</v>
      </c>
      <c r="E10" s="108">
        <v>30</v>
      </c>
      <c r="F10" s="108">
        <v>0</v>
      </c>
      <c r="G10" s="108" t="s">
        <v>124</v>
      </c>
      <c r="H10" s="109">
        <v>0</v>
      </c>
    </row>
    <row r="11" spans="1:10" ht="15">
      <c r="A11" s="106">
        <v>5</v>
      </c>
      <c r="B11" s="107" t="s">
        <v>223</v>
      </c>
      <c r="C11" s="107" t="s">
        <v>224</v>
      </c>
      <c r="D11" s="108">
        <f t="shared" si="1"/>
        <v>20</v>
      </c>
      <c r="E11" s="108">
        <v>10</v>
      </c>
      <c r="F11" s="108">
        <v>0</v>
      </c>
      <c r="G11" s="108" t="s">
        <v>125</v>
      </c>
      <c r="H11" s="109">
        <v>0</v>
      </c>
    </row>
    <row r="12" spans="1:10" ht="15">
      <c r="A12" s="106">
        <v>6</v>
      </c>
      <c r="B12" s="107" t="s">
        <v>225</v>
      </c>
      <c r="C12" s="107" t="s">
        <v>226</v>
      </c>
      <c r="D12" s="108">
        <f t="shared" si="1"/>
        <v>70</v>
      </c>
      <c r="E12" s="108">
        <v>42</v>
      </c>
      <c r="F12" s="108">
        <v>0</v>
      </c>
      <c r="G12" s="108" t="s">
        <v>126</v>
      </c>
      <c r="H12" s="109">
        <v>0</v>
      </c>
    </row>
    <row r="13" spans="1:10" ht="15">
      <c r="A13" s="106">
        <v>7</v>
      </c>
      <c r="B13" s="107" t="s">
        <v>227</v>
      </c>
      <c r="C13" s="107" t="s">
        <v>228</v>
      </c>
      <c r="D13" s="108">
        <f t="shared" si="1"/>
        <v>35</v>
      </c>
      <c r="E13" s="108">
        <v>13</v>
      </c>
      <c r="F13" s="108">
        <v>0</v>
      </c>
      <c r="G13" s="108">
        <v>22</v>
      </c>
      <c r="H13" s="109">
        <v>0</v>
      </c>
    </row>
    <row r="14" spans="1:10" ht="15">
      <c r="A14" s="104" t="s">
        <v>229</v>
      </c>
      <c r="B14" s="101" t="s">
        <v>127</v>
      </c>
      <c r="C14" s="102"/>
      <c r="D14" s="103">
        <f>D15+D16+D17+D18+D19+D20+D21</f>
        <v>450</v>
      </c>
      <c r="E14" s="103">
        <f t="shared" ref="E14:H14" si="2">E15+E16+E17+E18+E19+E20+E21</f>
        <v>200</v>
      </c>
      <c r="F14" s="103">
        <f t="shared" si="2"/>
        <v>0</v>
      </c>
      <c r="G14" s="103">
        <f t="shared" si="2"/>
        <v>250</v>
      </c>
      <c r="H14" s="103">
        <f t="shared" si="2"/>
        <v>0</v>
      </c>
    </row>
    <row r="15" spans="1:10" ht="30">
      <c r="A15" s="106">
        <v>1</v>
      </c>
      <c r="B15" s="107" t="s">
        <v>230</v>
      </c>
      <c r="C15" s="107" t="s">
        <v>231</v>
      </c>
      <c r="D15" s="108">
        <f t="shared" si="1"/>
        <v>180</v>
      </c>
      <c r="E15" s="108">
        <v>30</v>
      </c>
      <c r="F15" s="108">
        <v>0</v>
      </c>
      <c r="G15" s="108">
        <v>150</v>
      </c>
      <c r="H15" s="109">
        <v>0</v>
      </c>
    </row>
    <row r="16" spans="1:10" ht="30">
      <c r="A16" s="106">
        <v>2</v>
      </c>
      <c r="B16" s="107" t="s">
        <v>232</v>
      </c>
      <c r="C16" s="107" t="s">
        <v>233</v>
      </c>
      <c r="D16" s="108">
        <f t="shared" si="1"/>
        <v>20</v>
      </c>
      <c r="E16" s="108">
        <v>0</v>
      </c>
      <c r="F16" s="108">
        <v>0</v>
      </c>
      <c r="G16" s="108">
        <v>20</v>
      </c>
      <c r="H16" s="109">
        <v>0</v>
      </c>
    </row>
    <row r="17" spans="1:8" ht="15">
      <c r="A17" s="106">
        <v>3</v>
      </c>
      <c r="B17" s="107" t="s">
        <v>234</v>
      </c>
      <c r="C17" s="107" t="s">
        <v>235</v>
      </c>
      <c r="D17" s="108">
        <f t="shared" si="1"/>
        <v>66</v>
      </c>
      <c r="E17" s="108">
        <v>66</v>
      </c>
      <c r="F17" s="108">
        <v>0</v>
      </c>
      <c r="G17" s="108">
        <v>0</v>
      </c>
      <c r="H17" s="109">
        <v>0</v>
      </c>
    </row>
    <row r="18" spans="1:8" ht="15">
      <c r="A18" s="106">
        <v>4</v>
      </c>
      <c r="B18" s="107" t="s">
        <v>236</v>
      </c>
      <c r="C18" s="107" t="s">
        <v>237</v>
      </c>
      <c r="D18" s="108">
        <f t="shared" si="1"/>
        <v>56</v>
      </c>
      <c r="E18" s="108">
        <v>56</v>
      </c>
      <c r="F18" s="108">
        <v>0</v>
      </c>
      <c r="G18" s="108">
        <v>0</v>
      </c>
      <c r="H18" s="109">
        <v>0</v>
      </c>
    </row>
    <row r="19" spans="1:8" ht="15">
      <c r="A19" s="106">
        <v>5</v>
      </c>
      <c r="B19" s="107" t="s">
        <v>238</v>
      </c>
      <c r="C19" s="122" t="s">
        <v>1518</v>
      </c>
      <c r="D19" s="108">
        <f t="shared" si="1"/>
        <v>48</v>
      </c>
      <c r="E19" s="108">
        <v>48</v>
      </c>
      <c r="F19" s="108">
        <v>0</v>
      </c>
      <c r="G19" s="108">
        <v>0</v>
      </c>
      <c r="H19" s="109">
        <v>0</v>
      </c>
    </row>
    <row r="20" spans="1:8" ht="15">
      <c r="A20" s="106">
        <v>6</v>
      </c>
      <c r="B20" s="107" t="s">
        <v>239</v>
      </c>
      <c r="C20" s="107" t="s">
        <v>240</v>
      </c>
      <c r="D20" s="108">
        <f t="shared" si="1"/>
        <v>15</v>
      </c>
      <c r="E20" s="108">
        <v>0</v>
      </c>
      <c r="F20" s="108">
        <v>0</v>
      </c>
      <c r="G20" s="108">
        <v>15</v>
      </c>
      <c r="H20" s="109">
        <v>0</v>
      </c>
    </row>
    <row r="21" spans="1:8" ht="15">
      <c r="A21" s="106">
        <v>7</v>
      </c>
      <c r="B21" s="107" t="s">
        <v>227</v>
      </c>
      <c r="C21" s="107" t="s">
        <v>241</v>
      </c>
      <c r="D21" s="108">
        <f t="shared" si="1"/>
        <v>65</v>
      </c>
      <c r="E21" s="108">
        <v>0</v>
      </c>
      <c r="F21" s="108">
        <v>0</v>
      </c>
      <c r="G21" s="108">
        <v>65</v>
      </c>
      <c r="H21" s="109">
        <v>0</v>
      </c>
    </row>
    <row r="22" spans="1:8" ht="15">
      <c r="A22" s="104" t="s">
        <v>242</v>
      </c>
      <c r="B22" s="102" t="s">
        <v>243</v>
      </c>
      <c r="C22" s="102"/>
      <c r="D22" s="103">
        <f>D23+D24+D25+D26+D27+D28+D29+D30+D31+D32</f>
        <v>575</v>
      </c>
      <c r="E22" s="103">
        <f t="shared" ref="E22:H22" si="3">E23+E24+E25+E26+E27+E28+E29+E30+E31+E32</f>
        <v>200</v>
      </c>
      <c r="F22" s="103">
        <f t="shared" si="3"/>
        <v>0</v>
      </c>
      <c r="G22" s="103">
        <f t="shared" si="3"/>
        <v>375</v>
      </c>
      <c r="H22" s="103">
        <f t="shared" si="3"/>
        <v>0</v>
      </c>
    </row>
    <row r="23" spans="1:8" ht="15">
      <c r="A23" s="106">
        <v>1</v>
      </c>
      <c r="B23" s="107" t="s">
        <v>215</v>
      </c>
      <c r="C23" s="107" t="s">
        <v>244</v>
      </c>
      <c r="D23" s="108">
        <f t="shared" si="1"/>
        <v>56</v>
      </c>
      <c r="E23" s="108">
        <v>0</v>
      </c>
      <c r="F23" s="108">
        <v>0</v>
      </c>
      <c r="G23" s="108">
        <v>56</v>
      </c>
      <c r="H23" s="109">
        <v>0</v>
      </c>
    </row>
    <row r="24" spans="1:8" ht="15">
      <c r="A24" s="106">
        <v>2</v>
      </c>
      <c r="B24" s="107" t="s">
        <v>217</v>
      </c>
      <c r="C24" s="107" t="s">
        <v>218</v>
      </c>
      <c r="D24" s="108">
        <f t="shared" si="1"/>
        <v>5</v>
      </c>
      <c r="E24" s="108">
        <v>0</v>
      </c>
      <c r="F24" s="108">
        <v>0</v>
      </c>
      <c r="G24" s="108">
        <v>5</v>
      </c>
      <c r="H24" s="109">
        <v>0</v>
      </c>
    </row>
    <row r="25" spans="1:8" ht="30">
      <c r="A25" s="106">
        <v>3</v>
      </c>
      <c r="B25" s="107" t="s">
        <v>219</v>
      </c>
      <c r="C25" s="107" t="s">
        <v>245</v>
      </c>
      <c r="D25" s="108">
        <f t="shared" si="1"/>
        <v>150</v>
      </c>
      <c r="E25" s="108">
        <v>100</v>
      </c>
      <c r="F25" s="108">
        <v>0</v>
      </c>
      <c r="G25" s="108">
        <v>50</v>
      </c>
      <c r="H25" s="109">
        <v>0</v>
      </c>
    </row>
    <row r="26" spans="1:8" ht="15">
      <c r="A26" s="106">
        <v>4</v>
      </c>
      <c r="B26" s="107" t="s">
        <v>221</v>
      </c>
      <c r="C26" s="107" t="s">
        <v>246</v>
      </c>
      <c r="D26" s="108">
        <f t="shared" si="1"/>
        <v>39</v>
      </c>
      <c r="E26" s="108">
        <v>0</v>
      </c>
      <c r="F26" s="108">
        <v>0</v>
      </c>
      <c r="G26" s="108">
        <v>39</v>
      </c>
      <c r="H26" s="109">
        <v>0</v>
      </c>
    </row>
    <row r="27" spans="1:8" ht="15">
      <c r="A27" s="106">
        <v>5</v>
      </c>
      <c r="B27" s="107" t="s">
        <v>223</v>
      </c>
      <c r="C27" s="107" t="s">
        <v>247</v>
      </c>
      <c r="D27" s="108">
        <f t="shared" si="1"/>
        <v>50</v>
      </c>
      <c r="E27" s="108">
        <v>0</v>
      </c>
      <c r="F27" s="108">
        <v>0</v>
      </c>
      <c r="G27" s="108">
        <v>50</v>
      </c>
      <c r="H27" s="109">
        <v>0</v>
      </c>
    </row>
    <row r="28" spans="1:8" ht="15">
      <c r="A28" s="106">
        <v>6</v>
      </c>
      <c r="B28" s="107" t="s">
        <v>225</v>
      </c>
      <c r="C28" s="107" t="s">
        <v>248</v>
      </c>
      <c r="D28" s="108">
        <f t="shared" si="1"/>
        <v>20</v>
      </c>
      <c r="E28" s="108">
        <v>0</v>
      </c>
      <c r="F28" s="108">
        <v>0</v>
      </c>
      <c r="G28" s="108">
        <v>20</v>
      </c>
      <c r="H28" s="109">
        <v>0</v>
      </c>
    </row>
    <row r="29" spans="1:8" ht="30">
      <c r="A29" s="106">
        <v>7</v>
      </c>
      <c r="B29" s="107" t="s">
        <v>249</v>
      </c>
      <c r="C29" s="107" t="s">
        <v>250</v>
      </c>
      <c r="D29" s="108">
        <f t="shared" si="1"/>
        <v>200</v>
      </c>
      <c r="E29" s="108">
        <v>100</v>
      </c>
      <c r="F29" s="108">
        <v>0</v>
      </c>
      <c r="G29" s="108">
        <v>100</v>
      </c>
      <c r="H29" s="109">
        <v>0</v>
      </c>
    </row>
    <row r="30" spans="1:8" ht="15">
      <c r="A30" s="106">
        <v>8</v>
      </c>
      <c r="B30" s="107" t="s">
        <v>251</v>
      </c>
      <c r="C30" s="107" t="s">
        <v>252</v>
      </c>
      <c r="D30" s="108">
        <f t="shared" si="1"/>
        <v>30</v>
      </c>
      <c r="E30" s="108">
        <v>0</v>
      </c>
      <c r="F30" s="108">
        <v>0</v>
      </c>
      <c r="G30" s="108">
        <v>30</v>
      </c>
      <c r="H30" s="109">
        <v>0</v>
      </c>
    </row>
    <row r="31" spans="1:8" ht="15">
      <c r="A31" s="106">
        <v>9</v>
      </c>
      <c r="B31" s="107" t="s">
        <v>253</v>
      </c>
      <c r="C31" s="107" t="s">
        <v>254</v>
      </c>
      <c r="D31" s="108">
        <f t="shared" si="1"/>
        <v>15</v>
      </c>
      <c r="E31" s="108">
        <v>0</v>
      </c>
      <c r="F31" s="108">
        <v>0</v>
      </c>
      <c r="G31" s="108">
        <v>15</v>
      </c>
      <c r="H31" s="109">
        <v>0</v>
      </c>
    </row>
    <row r="32" spans="1:8" ht="15">
      <c r="A32" s="106">
        <v>10</v>
      </c>
      <c r="B32" s="107" t="s">
        <v>255</v>
      </c>
      <c r="C32" s="107" t="s">
        <v>256</v>
      </c>
      <c r="D32" s="108">
        <f t="shared" si="1"/>
        <v>10</v>
      </c>
      <c r="E32" s="108">
        <v>0</v>
      </c>
      <c r="F32" s="108">
        <v>0</v>
      </c>
      <c r="G32" s="108">
        <v>10</v>
      </c>
      <c r="H32" s="109">
        <v>0</v>
      </c>
    </row>
    <row r="33" spans="1:8" ht="15">
      <c r="A33" s="106">
        <v>11</v>
      </c>
      <c r="B33" s="107" t="s">
        <v>227</v>
      </c>
      <c r="C33" s="107" t="s">
        <v>228</v>
      </c>
      <c r="D33" s="108">
        <f t="shared" si="1"/>
        <v>25</v>
      </c>
      <c r="E33" s="108">
        <v>0</v>
      </c>
      <c r="F33" s="108">
        <v>0</v>
      </c>
      <c r="G33" s="108">
        <v>25</v>
      </c>
      <c r="H33" s="109">
        <v>0</v>
      </c>
    </row>
    <row r="34" spans="1:8" s="3" customFormat="1" ht="15">
      <c r="A34" s="104" t="s">
        <v>257</v>
      </c>
      <c r="B34" s="105" t="s">
        <v>258</v>
      </c>
      <c r="C34" s="105"/>
      <c r="D34" s="103">
        <f t="shared" ref="D34:H34" si="4">D35+D36+D37+D38+D39</f>
        <v>440</v>
      </c>
      <c r="E34" s="103">
        <f t="shared" si="4"/>
        <v>200</v>
      </c>
      <c r="F34" s="103">
        <f t="shared" si="4"/>
        <v>0</v>
      </c>
      <c r="G34" s="103">
        <f t="shared" si="4"/>
        <v>240</v>
      </c>
      <c r="H34" s="103">
        <f t="shared" si="4"/>
        <v>0</v>
      </c>
    </row>
    <row r="35" spans="1:8" ht="15">
      <c r="A35" s="110">
        <v>1</v>
      </c>
      <c r="B35" s="111" t="s">
        <v>259</v>
      </c>
      <c r="C35" s="111" t="s">
        <v>260</v>
      </c>
      <c r="D35" s="108">
        <f t="shared" ref="D35:D64" si="5">E35+F35+G35+H35</f>
        <v>105</v>
      </c>
      <c r="E35" s="109">
        <v>105</v>
      </c>
      <c r="F35" s="109"/>
      <c r="G35" s="109">
        <v>0</v>
      </c>
      <c r="H35" s="109"/>
    </row>
    <row r="36" spans="1:8" ht="15">
      <c r="A36" s="110">
        <v>2</v>
      </c>
      <c r="B36" s="111" t="s">
        <v>261</v>
      </c>
      <c r="C36" s="111" t="s">
        <v>262</v>
      </c>
      <c r="D36" s="108">
        <f t="shared" si="5"/>
        <v>45</v>
      </c>
      <c r="E36" s="109">
        <v>45</v>
      </c>
      <c r="F36" s="109"/>
      <c r="G36" s="109">
        <v>0</v>
      </c>
      <c r="H36" s="109"/>
    </row>
    <row r="37" spans="1:8" ht="15">
      <c r="A37" s="110">
        <v>3</v>
      </c>
      <c r="B37" s="111" t="s">
        <v>263</v>
      </c>
      <c r="C37" s="111" t="s">
        <v>264</v>
      </c>
      <c r="D37" s="108">
        <f t="shared" si="5"/>
        <v>16</v>
      </c>
      <c r="E37" s="109">
        <v>16</v>
      </c>
      <c r="F37" s="109"/>
      <c r="G37" s="109">
        <v>0</v>
      </c>
      <c r="H37" s="109"/>
    </row>
    <row r="38" spans="1:8" ht="15">
      <c r="A38" s="110">
        <v>4</v>
      </c>
      <c r="B38" s="111" t="s">
        <v>265</v>
      </c>
      <c r="C38" s="111" t="s">
        <v>266</v>
      </c>
      <c r="D38" s="108">
        <f t="shared" si="5"/>
        <v>21</v>
      </c>
      <c r="E38" s="109">
        <v>21</v>
      </c>
      <c r="F38" s="109"/>
      <c r="G38" s="109">
        <v>0</v>
      </c>
      <c r="H38" s="109"/>
    </row>
    <row r="39" spans="1:8" ht="15">
      <c r="A39" s="110">
        <v>5</v>
      </c>
      <c r="B39" s="111" t="s">
        <v>267</v>
      </c>
      <c r="C39" s="111" t="s">
        <v>268</v>
      </c>
      <c r="D39" s="108">
        <f t="shared" si="5"/>
        <v>253</v>
      </c>
      <c r="E39" s="109">
        <v>13</v>
      </c>
      <c r="F39" s="109"/>
      <c r="G39" s="109">
        <v>240</v>
      </c>
      <c r="H39" s="109"/>
    </row>
    <row r="40" spans="1:8" ht="15">
      <c r="A40" s="104" t="s">
        <v>269</v>
      </c>
      <c r="B40" s="105" t="s">
        <v>270</v>
      </c>
      <c r="C40" s="105"/>
      <c r="D40" s="103">
        <f>D41+D42+D43+D44+D45</f>
        <v>470</v>
      </c>
      <c r="E40" s="103">
        <f>E41+E42+E43+E44+E45</f>
        <v>200</v>
      </c>
      <c r="F40" s="103">
        <f>F41+F42+F43+F44+F45</f>
        <v>0</v>
      </c>
      <c r="G40" s="103">
        <f>G41+G42+G43+G44+G45</f>
        <v>270</v>
      </c>
      <c r="H40" s="103">
        <f>H41+H42+H43+H44+H45</f>
        <v>0</v>
      </c>
    </row>
    <row r="41" spans="1:8" ht="15">
      <c r="A41" s="110">
        <v>1</v>
      </c>
      <c r="B41" s="110" t="s">
        <v>271</v>
      </c>
      <c r="C41" s="110" t="s">
        <v>272</v>
      </c>
      <c r="D41" s="108">
        <f t="shared" si="5"/>
        <v>40</v>
      </c>
      <c r="E41" s="108">
        <v>40</v>
      </c>
      <c r="F41" s="108"/>
      <c r="G41" s="108">
        <v>0</v>
      </c>
      <c r="H41" s="109"/>
    </row>
    <row r="42" spans="1:8" ht="15">
      <c r="A42" s="110">
        <v>2</v>
      </c>
      <c r="B42" s="110" t="s">
        <v>273</v>
      </c>
      <c r="C42" s="110" t="s">
        <v>274</v>
      </c>
      <c r="D42" s="108">
        <f t="shared" si="5"/>
        <v>20</v>
      </c>
      <c r="E42" s="108">
        <v>20</v>
      </c>
      <c r="F42" s="108"/>
      <c r="G42" s="108">
        <v>0</v>
      </c>
      <c r="H42" s="109"/>
    </row>
    <row r="43" spans="1:8" ht="15">
      <c r="A43" s="110">
        <v>3</v>
      </c>
      <c r="B43" s="110" t="s">
        <v>275</v>
      </c>
      <c r="C43" s="110" t="s">
        <v>276</v>
      </c>
      <c r="D43" s="108">
        <f t="shared" si="5"/>
        <v>70</v>
      </c>
      <c r="E43" s="108">
        <v>70</v>
      </c>
      <c r="F43" s="108"/>
      <c r="G43" s="108">
        <v>0</v>
      </c>
      <c r="H43" s="109"/>
    </row>
    <row r="44" spans="1:8" ht="15">
      <c r="A44" s="110">
        <v>4</v>
      </c>
      <c r="B44" s="110" t="s">
        <v>277</v>
      </c>
      <c r="C44" s="110" t="s">
        <v>278</v>
      </c>
      <c r="D44" s="108">
        <f t="shared" si="5"/>
        <v>70</v>
      </c>
      <c r="E44" s="108">
        <v>70</v>
      </c>
      <c r="F44" s="108"/>
      <c r="G44" s="108">
        <v>0</v>
      </c>
      <c r="H44" s="109"/>
    </row>
    <row r="45" spans="1:8" ht="15">
      <c r="A45" s="110">
        <v>5</v>
      </c>
      <c r="B45" s="110" t="s">
        <v>279</v>
      </c>
      <c r="C45" s="110" t="s">
        <v>280</v>
      </c>
      <c r="D45" s="108">
        <f t="shared" si="5"/>
        <v>270</v>
      </c>
      <c r="E45" s="108">
        <v>0</v>
      </c>
      <c r="F45" s="108"/>
      <c r="G45" s="108">
        <v>270</v>
      </c>
      <c r="H45" s="109"/>
    </row>
    <row r="46" spans="1:8" ht="15">
      <c r="A46" s="104" t="s">
        <v>281</v>
      </c>
      <c r="B46" s="105" t="s">
        <v>282</v>
      </c>
      <c r="C46" s="105"/>
      <c r="D46" s="103">
        <f>D47+D48+D49+D50+D51+D52+D53+D54+D55</f>
        <v>443</v>
      </c>
      <c r="E46" s="103">
        <f t="shared" ref="E46:H46" si="6">E47+E48+E49+E50+E51+E52+E53+E54+E55</f>
        <v>200</v>
      </c>
      <c r="F46" s="103">
        <f t="shared" si="6"/>
        <v>0</v>
      </c>
      <c r="G46" s="103">
        <f t="shared" si="6"/>
        <v>243</v>
      </c>
      <c r="H46" s="103">
        <f t="shared" si="6"/>
        <v>0</v>
      </c>
    </row>
    <row r="47" spans="1:8" ht="15">
      <c r="A47" s="110">
        <v>1</v>
      </c>
      <c r="B47" s="111" t="s">
        <v>283</v>
      </c>
      <c r="C47" s="111" t="s">
        <v>284</v>
      </c>
      <c r="D47" s="108">
        <f t="shared" si="5"/>
        <v>8</v>
      </c>
      <c r="E47" s="109">
        <v>8</v>
      </c>
      <c r="F47" s="108"/>
      <c r="G47" s="108">
        <v>0</v>
      </c>
      <c r="H47" s="109"/>
    </row>
    <row r="48" spans="1:8" ht="15">
      <c r="A48" s="110">
        <v>2</v>
      </c>
      <c r="B48" s="111" t="s">
        <v>285</v>
      </c>
      <c r="C48" s="111" t="s">
        <v>286</v>
      </c>
      <c r="D48" s="108">
        <f t="shared" si="5"/>
        <v>13</v>
      </c>
      <c r="E48" s="109">
        <v>13</v>
      </c>
      <c r="F48" s="108"/>
      <c r="G48" s="108">
        <v>0</v>
      </c>
      <c r="H48" s="109"/>
    </row>
    <row r="49" spans="1:8" ht="15">
      <c r="A49" s="110">
        <v>3</v>
      </c>
      <c r="B49" s="111" t="s">
        <v>287</v>
      </c>
      <c r="C49" s="111" t="s">
        <v>286</v>
      </c>
      <c r="D49" s="108">
        <f t="shared" si="5"/>
        <v>18</v>
      </c>
      <c r="E49" s="109">
        <v>18</v>
      </c>
      <c r="F49" s="108"/>
      <c r="G49" s="108">
        <v>0</v>
      </c>
      <c r="H49" s="109"/>
    </row>
    <row r="50" spans="1:8" ht="15">
      <c r="A50" s="110">
        <v>4</v>
      </c>
      <c r="B50" s="111" t="s">
        <v>288</v>
      </c>
      <c r="C50" s="111" t="s">
        <v>289</v>
      </c>
      <c r="D50" s="108">
        <f t="shared" si="5"/>
        <v>20</v>
      </c>
      <c r="E50" s="109">
        <v>20</v>
      </c>
      <c r="F50" s="108"/>
      <c r="G50" s="108">
        <v>0</v>
      </c>
      <c r="H50" s="109"/>
    </row>
    <row r="51" spans="1:8" ht="15">
      <c r="A51" s="110">
        <v>5</v>
      </c>
      <c r="B51" s="111" t="s">
        <v>290</v>
      </c>
      <c r="C51" s="111" t="s">
        <v>291</v>
      </c>
      <c r="D51" s="108">
        <f t="shared" si="5"/>
        <v>90</v>
      </c>
      <c r="E51" s="109">
        <v>90</v>
      </c>
      <c r="F51" s="108"/>
      <c r="G51" s="108">
        <v>0</v>
      </c>
      <c r="H51" s="109"/>
    </row>
    <row r="52" spans="1:8" ht="15">
      <c r="A52" s="110">
        <v>6</v>
      </c>
      <c r="B52" s="111" t="s">
        <v>292</v>
      </c>
      <c r="C52" s="111" t="s">
        <v>293</v>
      </c>
      <c r="D52" s="108">
        <f t="shared" si="5"/>
        <v>51</v>
      </c>
      <c r="E52" s="109">
        <v>51</v>
      </c>
      <c r="F52" s="108"/>
      <c r="G52" s="108">
        <v>0</v>
      </c>
      <c r="H52" s="109"/>
    </row>
    <row r="53" spans="1:8" ht="15">
      <c r="A53" s="110">
        <v>7</v>
      </c>
      <c r="B53" s="111" t="s">
        <v>294</v>
      </c>
      <c r="C53" s="111" t="s">
        <v>295</v>
      </c>
      <c r="D53" s="108">
        <f t="shared" si="5"/>
        <v>46</v>
      </c>
      <c r="E53" s="109">
        <v>0</v>
      </c>
      <c r="F53" s="108"/>
      <c r="G53" s="108">
        <v>46</v>
      </c>
      <c r="H53" s="109"/>
    </row>
    <row r="54" spans="1:8" ht="15">
      <c r="A54" s="110">
        <v>8</v>
      </c>
      <c r="B54" s="111" t="s">
        <v>279</v>
      </c>
      <c r="C54" s="111" t="s">
        <v>296</v>
      </c>
      <c r="D54" s="108">
        <f t="shared" si="5"/>
        <v>155</v>
      </c>
      <c r="E54" s="109">
        <v>0</v>
      </c>
      <c r="F54" s="108"/>
      <c r="G54" s="108">
        <v>155</v>
      </c>
      <c r="H54" s="109"/>
    </row>
    <row r="55" spans="1:8" ht="15">
      <c r="A55" s="110">
        <v>9</v>
      </c>
      <c r="B55" s="111" t="s">
        <v>297</v>
      </c>
      <c r="C55" s="111" t="s">
        <v>298</v>
      </c>
      <c r="D55" s="108">
        <f t="shared" si="5"/>
        <v>42</v>
      </c>
      <c r="E55" s="109">
        <v>0</v>
      </c>
      <c r="F55" s="108"/>
      <c r="G55" s="108">
        <v>42</v>
      </c>
      <c r="H55" s="109"/>
    </row>
    <row r="56" spans="1:8" ht="15">
      <c r="A56" s="104" t="s">
        <v>299</v>
      </c>
      <c r="B56" s="105" t="s">
        <v>300</v>
      </c>
      <c r="C56" s="105"/>
      <c r="D56" s="103">
        <f>D57+D58+D59+D60+D61+D62+D63+D64</f>
        <v>410</v>
      </c>
      <c r="E56" s="103">
        <f t="shared" ref="E56:H56" si="7">E57+E58+E59+E60+E61+E62+E63+E64</f>
        <v>200</v>
      </c>
      <c r="F56" s="103">
        <f t="shared" si="7"/>
        <v>0</v>
      </c>
      <c r="G56" s="103">
        <f t="shared" si="7"/>
        <v>210</v>
      </c>
      <c r="H56" s="103">
        <f t="shared" si="7"/>
        <v>0</v>
      </c>
    </row>
    <row r="57" spans="1:8" ht="15">
      <c r="A57" s="110">
        <v>1</v>
      </c>
      <c r="B57" s="111" t="s">
        <v>301</v>
      </c>
      <c r="C57" s="111" t="s">
        <v>302</v>
      </c>
      <c r="D57" s="108">
        <f t="shared" si="5"/>
        <v>28</v>
      </c>
      <c r="E57" s="109">
        <v>28</v>
      </c>
      <c r="F57" s="108"/>
      <c r="G57" s="108">
        <v>0</v>
      </c>
      <c r="H57" s="109"/>
    </row>
    <row r="58" spans="1:8" ht="15">
      <c r="A58" s="110">
        <v>2</v>
      </c>
      <c r="B58" s="111" t="s">
        <v>303</v>
      </c>
      <c r="C58" s="111" t="s">
        <v>304</v>
      </c>
      <c r="D58" s="108">
        <f t="shared" si="5"/>
        <v>105</v>
      </c>
      <c r="E58" s="109">
        <v>105</v>
      </c>
      <c r="F58" s="108"/>
      <c r="G58" s="108">
        <v>0</v>
      </c>
      <c r="H58" s="109"/>
    </row>
    <row r="59" spans="1:8" ht="15">
      <c r="A59" s="110">
        <v>3</v>
      </c>
      <c r="B59" s="111" t="s">
        <v>305</v>
      </c>
      <c r="C59" s="111" t="s">
        <v>306</v>
      </c>
      <c r="D59" s="108">
        <f t="shared" si="5"/>
        <v>67</v>
      </c>
      <c r="E59" s="109">
        <v>67</v>
      </c>
      <c r="F59" s="108"/>
      <c r="G59" s="108">
        <v>0</v>
      </c>
      <c r="H59" s="109"/>
    </row>
    <row r="60" spans="1:8" ht="15">
      <c r="A60" s="110">
        <v>4</v>
      </c>
      <c r="B60" s="111" t="s">
        <v>307</v>
      </c>
      <c r="C60" s="111" t="s">
        <v>308</v>
      </c>
      <c r="D60" s="108">
        <f t="shared" si="5"/>
        <v>61</v>
      </c>
      <c r="E60" s="109">
        <v>0</v>
      </c>
      <c r="F60" s="108"/>
      <c r="G60" s="108">
        <v>61</v>
      </c>
      <c r="H60" s="109"/>
    </row>
    <row r="61" spans="1:8" ht="15">
      <c r="A61" s="110">
        <v>5</v>
      </c>
      <c r="B61" s="111" t="s">
        <v>309</v>
      </c>
      <c r="C61" s="111" t="s">
        <v>310</v>
      </c>
      <c r="D61" s="108">
        <f t="shared" si="5"/>
        <v>46</v>
      </c>
      <c r="E61" s="109">
        <v>0</v>
      </c>
      <c r="F61" s="108"/>
      <c r="G61" s="108">
        <v>46</v>
      </c>
      <c r="H61" s="109"/>
    </row>
    <row r="62" spans="1:8" ht="30">
      <c r="A62" s="110">
        <v>6</v>
      </c>
      <c r="B62" s="111" t="s">
        <v>311</v>
      </c>
      <c r="C62" s="111" t="s">
        <v>312</v>
      </c>
      <c r="D62" s="108">
        <f t="shared" si="5"/>
        <v>50</v>
      </c>
      <c r="E62" s="109">
        <v>0</v>
      </c>
      <c r="F62" s="108"/>
      <c r="G62" s="108">
        <v>50</v>
      </c>
      <c r="H62" s="109"/>
    </row>
    <row r="63" spans="1:8" ht="15">
      <c r="A63" s="110">
        <v>7</v>
      </c>
      <c r="B63" s="111" t="s">
        <v>313</v>
      </c>
      <c r="C63" s="111" t="s">
        <v>314</v>
      </c>
      <c r="D63" s="108">
        <f t="shared" si="5"/>
        <v>15</v>
      </c>
      <c r="E63" s="109">
        <v>0</v>
      </c>
      <c r="F63" s="108"/>
      <c r="G63" s="108">
        <v>15</v>
      </c>
      <c r="H63" s="109"/>
    </row>
    <row r="64" spans="1:8" ht="15">
      <c r="A64" s="110">
        <v>8</v>
      </c>
      <c r="B64" s="111" t="s">
        <v>315</v>
      </c>
      <c r="C64" s="111" t="s">
        <v>316</v>
      </c>
      <c r="D64" s="108">
        <f t="shared" si="5"/>
        <v>38</v>
      </c>
      <c r="E64" s="109">
        <v>0</v>
      </c>
      <c r="F64" s="108"/>
      <c r="G64" s="108">
        <v>38</v>
      </c>
      <c r="H64" s="109"/>
    </row>
    <row r="65" spans="1:8" ht="15">
      <c r="A65" s="104" t="s">
        <v>317</v>
      </c>
      <c r="B65" s="105" t="s">
        <v>318</v>
      </c>
      <c r="C65" s="105"/>
      <c r="D65" s="103">
        <f>D66+D67+D68+D69+D70+D71+D72</f>
        <v>518</v>
      </c>
      <c r="E65" s="103">
        <f t="shared" ref="E65:H65" si="8">E66+E67+E68+E69+E70+E71+E72</f>
        <v>200</v>
      </c>
      <c r="F65" s="103">
        <f t="shared" si="8"/>
        <v>0</v>
      </c>
      <c r="G65" s="103">
        <f t="shared" si="8"/>
        <v>0</v>
      </c>
      <c r="H65" s="103">
        <f t="shared" si="8"/>
        <v>318</v>
      </c>
    </row>
    <row r="66" spans="1:8" ht="30">
      <c r="A66" s="110">
        <v>1</v>
      </c>
      <c r="B66" s="111" t="s">
        <v>319</v>
      </c>
      <c r="C66" s="111" t="s">
        <v>320</v>
      </c>
      <c r="D66" s="109">
        <f>E66+F66+G66+H66</f>
        <v>30</v>
      </c>
      <c r="E66" s="109">
        <v>30</v>
      </c>
      <c r="F66" s="109"/>
      <c r="G66" s="109"/>
      <c r="H66" s="109"/>
    </row>
    <row r="67" spans="1:8" ht="15">
      <c r="A67" s="110">
        <v>2</v>
      </c>
      <c r="B67" s="111" t="s">
        <v>321</v>
      </c>
      <c r="C67" s="111" t="s">
        <v>322</v>
      </c>
      <c r="D67" s="109">
        <f t="shared" ref="D67:D72" si="9">E67+F67+G67+H67</f>
        <v>112.8</v>
      </c>
      <c r="E67" s="109">
        <v>112.8</v>
      </c>
      <c r="F67" s="109"/>
      <c r="G67" s="109"/>
      <c r="H67" s="109"/>
    </row>
    <row r="68" spans="1:8" ht="15">
      <c r="A68" s="110">
        <v>3</v>
      </c>
      <c r="B68" s="111" t="s">
        <v>323</v>
      </c>
      <c r="C68" s="111" t="s">
        <v>324</v>
      </c>
      <c r="D68" s="109">
        <f t="shared" si="9"/>
        <v>50</v>
      </c>
      <c r="E68" s="109">
        <v>50</v>
      </c>
      <c r="F68" s="109"/>
      <c r="G68" s="109"/>
      <c r="H68" s="109"/>
    </row>
    <row r="69" spans="1:8" ht="15">
      <c r="A69" s="110">
        <v>4</v>
      </c>
      <c r="B69" s="111" t="s">
        <v>325</v>
      </c>
      <c r="C69" s="112" t="s">
        <v>326</v>
      </c>
      <c r="D69" s="109">
        <f t="shared" si="9"/>
        <v>7.2</v>
      </c>
      <c r="E69" s="109">
        <v>7.2</v>
      </c>
      <c r="F69" s="109"/>
      <c r="G69" s="109"/>
      <c r="H69" s="109"/>
    </row>
    <row r="70" spans="1:8" ht="15">
      <c r="A70" s="110">
        <v>5</v>
      </c>
      <c r="B70" s="111" t="s">
        <v>327</v>
      </c>
      <c r="C70" s="111" t="s">
        <v>328</v>
      </c>
      <c r="D70" s="109">
        <f t="shared" si="9"/>
        <v>50</v>
      </c>
      <c r="E70" s="109"/>
      <c r="F70" s="109"/>
      <c r="G70" s="109"/>
      <c r="H70" s="109">
        <v>50</v>
      </c>
    </row>
    <row r="71" spans="1:8" ht="15">
      <c r="A71" s="110">
        <v>6</v>
      </c>
      <c r="B71" s="111" t="s">
        <v>329</v>
      </c>
      <c r="C71" s="111" t="s">
        <v>330</v>
      </c>
      <c r="D71" s="109">
        <f t="shared" si="9"/>
        <v>250</v>
      </c>
      <c r="E71" s="109"/>
      <c r="F71" s="109"/>
      <c r="G71" s="109"/>
      <c r="H71" s="109">
        <v>250</v>
      </c>
    </row>
    <row r="72" spans="1:8" ht="15">
      <c r="A72" s="110">
        <v>7</v>
      </c>
      <c r="B72" s="111" t="s">
        <v>331</v>
      </c>
      <c r="C72" s="111" t="s">
        <v>332</v>
      </c>
      <c r="D72" s="109">
        <f t="shared" si="9"/>
        <v>18</v>
      </c>
      <c r="E72" s="109"/>
      <c r="F72" s="109"/>
      <c r="G72" s="109"/>
      <c r="H72" s="109">
        <v>18</v>
      </c>
    </row>
    <row r="73" spans="1:8" ht="15">
      <c r="A73" s="104" t="s">
        <v>333</v>
      </c>
      <c r="B73" s="105" t="s">
        <v>334</v>
      </c>
      <c r="C73" s="105"/>
      <c r="D73" s="103">
        <f>D74+D75+D76+D77+D78+D79+D80</f>
        <v>620</v>
      </c>
      <c r="E73" s="103">
        <f t="shared" ref="E73:H73" si="10">E74+E75+E76+E77+E78+E79+E80</f>
        <v>200</v>
      </c>
      <c r="F73" s="103">
        <f t="shared" si="10"/>
        <v>0</v>
      </c>
      <c r="G73" s="103">
        <f t="shared" si="10"/>
        <v>340</v>
      </c>
      <c r="H73" s="103">
        <f t="shared" si="10"/>
        <v>80</v>
      </c>
    </row>
    <row r="74" spans="1:8" ht="15">
      <c r="A74" s="110">
        <v>1</v>
      </c>
      <c r="B74" s="111" t="s">
        <v>335</v>
      </c>
      <c r="C74" s="111" t="s">
        <v>336</v>
      </c>
      <c r="D74" s="109">
        <f>E74+F74+G74+H74</f>
        <v>20</v>
      </c>
      <c r="E74" s="109">
        <v>10</v>
      </c>
      <c r="F74" s="109"/>
      <c r="G74" s="109">
        <v>10</v>
      </c>
      <c r="H74" s="109"/>
    </row>
    <row r="75" spans="1:8" ht="15">
      <c r="A75" s="110">
        <v>2</v>
      </c>
      <c r="B75" s="111" t="s">
        <v>337</v>
      </c>
      <c r="C75" s="111" t="s">
        <v>338</v>
      </c>
      <c r="D75" s="109">
        <f t="shared" ref="D75:D80" si="11">E75+F75+G75+H75</f>
        <v>100</v>
      </c>
      <c r="E75" s="109">
        <v>50</v>
      </c>
      <c r="F75" s="109"/>
      <c r="G75" s="109">
        <v>50</v>
      </c>
      <c r="H75" s="109"/>
    </row>
    <row r="76" spans="1:8" ht="30">
      <c r="A76" s="110">
        <v>3</v>
      </c>
      <c r="B76" s="111" t="s">
        <v>339</v>
      </c>
      <c r="C76" s="111" t="s">
        <v>340</v>
      </c>
      <c r="D76" s="109">
        <f t="shared" si="11"/>
        <v>300</v>
      </c>
      <c r="E76" s="109">
        <v>60</v>
      </c>
      <c r="F76" s="109"/>
      <c r="G76" s="109">
        <v>200</v>
      </c>
      <c r="H76" s="109">
        <v>40</v>
      </c>
    </row>
    <row r="77" spans="1:8" ht="30">
      <c r="A77" s="110">
        <v>4</v>
      </c>
      <c r="B77" s="111" t="s">
        <v>341</v>
      </c>
      <c r="C77" s="111" t="s">
        <v>342</v>
      </c>
      <c r="D77" s="109">
        <f t="shared" si="11"/>
        <v>120</v>
      </c>
      <c r="E77" s="109">
        <v>60</v>
      </c>
      <c r="F77" s="109"/>
      <c r="G77" s="109">
        <v>60</v>
      </c>
      <c r="H77" s="109"/>
    </row>
    <row r="78" spans="1:8" ht="15">
      <c r="A78" s="110">
        <v>5</v>
      </c>
      <c r="B78" s="111" t="s">
        <v>343</v>
      </c>
      <c r="C78" s="111" t="s">
        <v>344</v>
      </c>
      <c r="D78" s="109">
        <f t="shared" si="11"/>
        <v>20</v>
      </c>
      <c r="E78" s="109">
        <v>10</v>
      </c>
      <c r="F78" s="109"/>
      <c r="G78" s="109">
        <v>10</v>
      </c>
      <c r="H78" s="109"/>
    </row>
    <row r="79" spans="1:8" ht="15">
      <c r="A79" s="110">
        <v>6</v>
      </c>
      <c r="B79" s="111" t="s">
        <v>345</v>
      </c>
      <c r="C79" s="112" t="s">
        <v>128</v>
      </c>
      <c r="D79" s="109">
        <f t="shared" si="11"/>
        <v>30</v>
      </c>
      <c r="E79" s="109">
        <v>10</v>
      </c>
      <c r="F79" s="109"/>
      <c r="G79" s="109">
        <v>10</v>
      </c>
      <c r="H79" s="109">
        <v>10</v>
      </c>
    </row>
    <row r="80" spans="1:8" ht="15">
      <c r="A80" s="110">
        <v>7</v>
      </c>
      <c r="B80" s="111" t="s">
        <v>346</v>
      </c>
      <c r="C80" s="111" t="s">
        <v>347</v>
      </c>
      <c r="D80" s="109">
        <f t="shared" si="11"/>
        <v>30</v>
      </c>
      <c r="E80" s="109"/>
      <c r="F80" s="109"/>
      <c r="G80" s="109"/>
      <c r="H80" s="109">
        <v>30</v>
      </c>
    </row>
    <row r="81" spans="1:8" ht="15">
      <c r="A81" s="104" t="s">
        <v>348</v>
      </c>
      <c r="B81" s="105" t="s">
        <v>349</v>
      </c>
      <c r="C81" s="105"/>
      <c r="D81" s="103">
        <f>D82+D83+D84+D85</f>
        <v>600</v>
      </c>
      <c r="E81" s="103">
        <f t="shared" ref="E81:H81" si="12">E82+E83+E84+E85</f>
        <v>200</v>
      </c>
      <c r="F81" s="103">
        <f t="shared" si="12"/>
        <v>0</v>
      </c>
      <c r="G81" s="103">
        <f t="shared" si="12"/>
        <v>400</v>
      </c>
      <c r="H81" s="103">
        <f t="shared" si="12"/>
        <v>0</v>
      </c>
    </row>
    <row r="82" spans="1:8" ht="15">
      <c r="A82" s="110">
        <v>1</v>
      </c>
      <c r="B82" s="111" t="s">
        <v>337</v>
      </c>
      <c r="C82" s="111" t="s">
        <v>350</v>
      </c>
      <c r="D82" s="109">
        <f>E82+F82+G82+H82</f>
        <v>100</v>
      </c>
      <c r="E82" s="109">
        <v>50</v>
      </c>
      <c r="F82" s="109"/>
      <c r="G82" s="109">
        <v>50</v>
      </c>
      <c r="H82" s="109"/>
    </row>
    <row r="83" spans="1:8" ht="15">
      <c r="A83" s="110">
        <v>2</v>
      </c>
      <c r="B83" s="111" t="s">
        <v>351</v>
      </c>
      <c r="C83" s="111" t="s">
        <v>352</v>
      </c>
      <c r="D83" s="109">
        <f t="shared" ref="D83:D85" si="13">E83+F83+G83+H83</f>
        <v>160</v>
      </c>
      <c r="E83" s="109">
        <v>80</v>
      </c>
      <c r="F83" s="109"/>
      <c r="G83" s="109">
        <v>80</v>
      </c>
      <c r="H83" s="109"/>
    </row>
    <row r="84" spans="1:8" ht="15">
      <c r="A84" s="110">
        <v>3</v>
      </c>
      <c r="B84" s="111" t="s">
        <v>353</v>
      </c>
      <c r="C84" s="111" t="s">
        <v>354</v>
      </c>
      <c r="D84" s="109">
        <f t="shared" si="13"/>
        <v>40</v>
      </c>
      <c r="E84" s="109">
        <v>20</v>
      </c>
      <c r="F84" s="109"/>
      <c r="G84" s="109">
        <v>20</v>
      </c>
      <c r="H84" s="109"/>
    </row>
    <row r="85" spans="1:8" ht="15">
      <c r="A85" s="110">
        <v>4</v>
      </c>
      <c r="B85" s="111" t="s">
        <v>355</v>
      </c>
      <c r="C85" s="111" t="s">
        <v>356</v>
      </c>
      <c r="D85" s="109">
        <f t="shared" si="13"/>
        <v>300</v>
      </c>
      <c r="E85" s="109">
        <v>50</v>
      </c>
      <c r="F85" s="109"/>
      <c r="G85" s="109">
        <v>250</v>
      </c>
      <c r="H85" s="109"/>
    </row>
    <row r="86" spans="1:8" ht="15">
      <c r="A86" s="104" t="s">
        <v>357</v>
      </c>
      <c r="B86" s="105" t="s">
        <v>358</v>
      </c>
      <c r="C86" s="105"/>
      <c r="D86" s="103">
        <f>D87+D88+D89+D90</f>
        <v>710</v>
      </c>
      <c r="E86" s="103">
        <f t="shared" ref="E86:H86" si="14">E87+E88+E89+E90</f>
        <v>200</v>
      </c>
      <c r="F86" s="103">
        <f t="shared" si="14"/>
        <v>0</v>
      </c>
      <c r="G86" s="103">
        <f t="shared" si="14"/>
        <v>490</v>
      </c>
      <c r="H86" s="103">
        <f t="shared" si="14"/>
        <v>20</v>
      </c>
    </row>
    <row r="87" spans="1:8" ht="15">
      <c r="A87" s="110">
        <v>1</v>
      </c>
      <c r="B87" s="111" t="s">
        <v>337</v>
      </c>
      <c r="C87" s="111" t="s">
        <v>359</v>
      </c>
      <c r="D87" s="109">
        <f>E87+F87+G87+H87</f>
        <v>400</v>
      </c>
      <c r="E87" s="109">
        <v>50</v>
      </c>
      <c r="F87" s="109"/>
      <c r="G87" s="109">
        <v>350</v>
      </c>
      <c r="H87" s="109"/>
    </row>
    <row r="88" spans="1:8" ht="15">
      <c r="A88" s="110">
        <v>2</v>
      </c>
      <c r="B88" s="111" t="s">
        <v>351</v>
      </c>
      <c r="C88" s="112" t="s">
        <v>129</v>
      </c>
      <c r="D88" s="109">
        <f t="shared" ref="D88:D96" si="15">E88+F88+G88+H88</f>
        <v>130</v>
      </c>
      <c r="E88" s="109">
        <v>90</v>
      </c>
      <c r="F88" s="109"/>
      <c r="G88" s="109">
        <v>40</v>
      </c>
      <c r="H88" s="109"/>
    </row>
    <row r="89" spans="1:8" ht="15">
      <c r="A89" s="110">
        <v>3</v>
      </c>
      <c r="B89" s="111" t="s">
        <v>353</v>
      </c>
      <c r="C89" s="111" t="s">
        <v>360</v>
      </c>
      <c r="D89" s="109">
        <f t="shared" si="15"/>
        <v>120</v>
      </c>
      <c r="E89" s="109">
        <v>40</v>
      </c>
      <c r="F89" s="109"/>
      <c r="G89" s="109">
        <v>80</v>
      </c>
      <c r="H89" s="109"/>
    </row>
    <row r="90" spans="1:8" ht="15">
      <c r="A90" s="110">
        <v>4</v>
      </c>
      <c r="B90" s="111" t="s">
        <v>361</v>
      </c>
      <c r="C90" s="111" t="s">
        <v>362</v>
      </c>
      <c r="D90" s="109">
        <f t="shared" si="15"/>
        <v>60</v>
      </c>
      <c r="E90" s="109">
        <v>20</v>
      </c>
      <c r="F90" s="109"/>
      <c r="G90" s="109">
        <v>20</v>
      </c>
      <c r="H90" s="109">
        <v>20</v>
      </c>
    </row>
    <row r="91" spans="1:8" ht="15">
      <c r="A91" s="104" t="s">
        <v>363</v>
      </c>
      <c r="B91" s="105" t="s">
        <v>364</v>
      </c>
      <c r="C91" s="105"/>
      <c r="D91" s="103">
        <f>D92+D93+D94+D95+D96</f>
        <v>1270</v>
      </c>
      <c r="E91" s="103">
        <f t="shared" ref="E91:H91" si="16">E92+E93+E94+E95+E96</f>
        <v>200</v>
      </c>
      <c r="F91" s="103">
        <f t="shared" si="16"/>
        <v>0</v>
      </c>
      <c r="G91" s="103">
        <f t="shared" si="16"/>
        <v>1070</v>
      </c>
      <c r="H91" s="103">
        <f t="shared" si="16"/>
        <v>0</v>
      </c>
    </row>
    <row r="92" spans="1:8" ht="15">
      <c r="A92" s="110">
        <v>1</v>
      </c>
      <c r="B92" s="111" t="s">
        <v>337</v>
      </c>
      <c r="C92" s="111" t="s">
        <v>365</v>
      </c>
      <c r="D92" s="109">
        <f t="shared" si="15"/>
        <v>400</v>
      </c>
      <c r="E92" s="109">
        <v>0</v>
      </c>
      <c r="F92" s="109"/>
      <c r="G92" s="109">
        <v>400</v>
      </c>
      <c r="H92" s="109"/>
    </row>
    <row r="93" spans="1:8" ht="15">
      <c r="A93" s="110">
        <v>2</v>
      </c>
      <c r="B93" s="111" t="s">
        <v>351</v>
      </c>
      <c r="C93" s="112" t="s">
        <v>366</v>
      </c>
      <c r="D93" s="109">
        <f t="shared" si="15"/>
        <v>370</v>
      </c>
      <c r="E93" s="109">
        <v>100</v>
      </c>
      <c r="F93" s="109"/>
      <c r="G93" s="109">
        <v>270</v>
      </c>
      <c r="H93" s="109"/>
    </row>
    <row r="94" spans="1:8" ht="15">
      <c r="A94" s="110">
        <v>3</v>
      </c>
      <c r="B94" s="111" t="s">
        <v>353</v>
      </c>
      <c r="C94" s="111" t="s">
        <v>367</v>
      </c>
      <c r="D94" s="109">
        <f t="shared" si="15"/>
        <v>170</v>
      </c>
      <c r="E94" s="109">
        <v>10</v>
      </c>
      <c r="F94" s="109"/>
      <c r="G94" s="109">
        <v>160</v>
      </c>
      <c r="H94" s="109"/>
    </row>
    <row r="95" spans="1:8" ht="15">
      <c r="A95" s="110">
        <v>4</v>
      </c>
      <c r="B95" s="111" t="s">
        <v>368</v>
      </c>
      <c r="C95" s="111" t="s">
        <v>369</v>
      </c>
      <c r="D95" s="109">
        <f t="shared" si="15"/>
        <v>30</v>
      </c>
      <c r="E95" s="109">
        <v>10</v>
      </c>
      <c r="F95" s="109"/>
      <c r="G95" s="109">
        <v>20</v>
      </c>
      <c r="H95" s="109"/>
    </row>
    <row r="96" spans="1:8" ht="15">
      <c r="A96" s="110">
        <v>5</v>
      </c>
      <c r="B96" s="111" t="s">
        <v>370</v>
      </c>
      <c r="C96" s="111" t="s">
        <v>371</v>
      </c>
      <c r="D96" s="109">
        <f t="shared" si="15"/>
        <v>300</v>
      </c>
      <c r="E96" s="109">
        <v>80</v>
      </c>
      <c r="F96" s="109"/>
      <c r="G96" s="109">
        <v>220</v>
      </c>
      <c r="H96" s="109"/>
    </row>
    <row r="97" spans="1:8" ht="15">
      <c r="A97" s="104" t="s">
        <v>372</v>
      </c>
      <c r="B97" s="105" t="s">
        <v>373</v>
      </c>
      <c r="C97" s="105"/>
      <c r="D97" s="103">
        <f>D98+D99+D100+D101</f>
        <v>450</v>
      </c>
      <c r="E97" s="103">
        <f t="shared" ref="E97:H97" si="17">E98+E99+E100+E101</f>
        <v>200</v>
      </c>
      <c r="F97" s="103">
        <f t="shared" si="17"/>
        <v>0</v>
      </c>
      <c r="G97" s="103">
        <f t="shared" si="17"/>
        <v>0</v>
      </c>
      <c r="H97" s="103">
        <f t="shared" si="17"/>
        <v>250</v>
      </c>
    </row>
    <row r="98" spans="1:8" ht="15">
      <c r="A98" s="110">
        <v>1</v>
      </c>
      <c r="B98" s="111" t="s">
        <v>374</v>
      </c>
      <c r="C98" s="111" t="s">
        <v>375</v>
      </c>
      <c r="D98" s="109">
        <f>E98+F98+G98+H98</f>
        <v>150</v>
      </c>
      <c r="E98" s="109">
        <v>90</v>
      </c>
      <c r="F98" s="109"/>
      <c r="G98" s="109"/>
      <c r="H98" s="109">
        <v>60</v>
      </c>
    </row>
    <row r="99" spans="1:8" ht="15">
      <c r="A99" s="110">
        <v>2</v>
      </c>
      <c r="B99" s="111" t="s">
        <v>376</v>
      </c>
      <c r="C99" s="111" t="s">
        <v>377</v>
      </c>
      <c r="D99" s="109">
        <f t="shared" ref="D99:D101" si="18">E99+F99+G99+H99</f>
        <v>180</v>
      </c>
      <c r="E99" s="109">
        <v>70</v>
      </c>
      <c r="F99" s="109"/>
      <c r="G99" s="109"/>
      <c r="H99" s="109">
        <v>110</v>
      </c>
    </row>
    <row r="100" spans="1:8" ht="15">
      <c r="A100" s="110">
        <v>3</v>
      </c>
      <c r="B100" s="111" t="s">
        <v>378</v>
      </c>
      <c r="C100" s="111" t="s">
        <v>379</v>
      </c>
      <c r="D100" s="109">
        <f t="shared" si="18"/>
        <v>50</v>
      </c>
      <c r="E100" s="109">
        <v>20</v>
      </c>
      <c r="F100" s="109"/>
      <c r="G100" s="109"/>
      <c r="H100" s="109">
        <v>30</v>
      </c>
    </row>
    <row r="101" spans="1:8" ht="15">
      <c r="A101" s="110">
        <v>4</v>
      </c>
      <c r="B101" s="111" t="s">
        <v>380</v>
      </c>
      <c r="C101" s="111" t="s">
        <v>381</v>
      </c>
      <c r="D101" s="109">
        <f t="shared" si="18"/>
        <v>70</v>
      </c>
      <c r="E101" s="109">
        <v>20</v>
      </c>
      <c r="F101" s="109"/>
      <c r="G101" s="109"/>
      <c r="H101" s="109">
        <v>50</v>
      </c>
    </row>
    <row r="102" spans="1:8" ht="15">
      <c r="A102" s="104" t="s">
        <v>382</v>
      </c>
      <c r="B102" s="105" t="s">
        <v>383</v>
      </c>
      <c r="C102" s="105"/>
      <c r="D102" s="103">
        <f>D103+D104+D105+D106+D107</f>
        <v>413</v>
      </c>
      <c r="E102" s="103">
        <f t="shared" ref="E102:H102" si="19">E103+E104+E105+E106+E107</f>
        <v>200</v>
      </c>
      <c r="F102" s="103">
        <f t="shared" si="19"/>
        <v>0</v>
      </c>
      <c r="G102" s="103">
        <f t="shared" si="19"/>
        <v>213</v>
      </c>
      <c r="H102" s="103">
        <f t="shared" si="19"/>
        <v>0</v>
      </c>
    </row>
    <row r="103" spans="1:8" ht="15">
      <c r="A103" s="110">
        <v>1</v>
      </c>
      <c r="B103" s="111" t="s">
        <v>384</v>
      </c>
      <c r="C103" s="111" t="s">
        <v>385</v>
      </c>
      <c r="D103" s="109">
        <f>E103+F103+G103+H103</f>
        <v>86</v>
      </c>
      <c r="E103" s="109"/>
      <c r="F103" s="109"/>
      <c r="G103" s="109">
        <v>86</v>
      </c>
      <c r="H103" s="109"/>
    </row>
    <row r="104" spans="1:8" ht="45">
      <c r="A104" s="110">
        <v>2</v>
      </c>
      <c r="B104" s="111" t="s">
        <v>386</v>
      </c>
      <c r="C104" s="111" t="s">
        <v>387</v>
      </c>
      <c r="D104" s="109">
        <f t="shared" ref="D104:D117" si="20">E104+F104+G104+H104</f>
        <v>127</v>
      </c>
      <c r="E104" s="109"/>
      <c r="F104" s="109"/>
      <c r="G104" s="109">
        <v>127</v>
      </c>
      <c r="H104" s="109"/>
    </row>
    <row r="105" spans="1:8" ht="15">
      <c r="A105" s="110">
        <v>3</v>
      </c>
      <c r="B105" s="111" t="s">
        <v>388</v>
      </c>
      <c r="C105" s="111" t="s">
        <v>389</v>
      </c>
      <c r="D105" s="109">
        <f t="shared" si="20"/>
        <v>28</v>
      </c>
      <c r="E105" s="109">
        <v>28</v>
      </c>
      <c r="F105" s="109"/>
      <c r="G105" s="109"/>
      <c r="H105" s="109"/>
    </row>
    <row r="106" spans="1:8" ht="30">
      <c r="A106" s="110">
        <v>4</v>
      </c>
      <c r="B106" s="111" t="s">
        <v>390</v>
      </c>
      <c r="C106" s="111" t="s">
        <v>391</v>
      </c>
      <c r="D106" s="109">
        <f t="shared" si="20"/>
        <v>139</v>
      </c>
      <c r="E106" s="109">
        <v>139</v>
      </c>
      <c r="F106" s="109"/>
      <c r="G106" s="109"/>
      <c r="H106" s="109"/>
    </row>
    <row r="107" spans="1:8" ht="30">
      <c r="A107" s="110">
        <v>5</v>
      </c>
      <c r="B107" s="111" t="s">
        <v>390</v>
      </c>
      <c r="C107" s="112" t="s">
        <v>392</v>
      </c>
      <c r="D107" s="109">
        <f t="shared" si="20"/>
        <v>33</v>
      </c>
      <c r="E107" s="109">
        <v>33</v>
      </c>
      <c r="F107" s="109"/>
      <c r="G107" s="109"/>
      <c r="H107" s="109"/>
    </row>
    <row r="108" spans="1:8" ht="15">
      <c r="A108" s="104" t="s">
        <v>393</v>
      </c>
      <c r="B108" s="105" t="s">
        <v>394</v>
      </c>
      <c r="C108" s="105"/>
      <c r="D108" s="103">
        <f>D109+D110+D111+D112+D113+D114+D115+D116+D117</f>
        <v>400</v>
      </c>
      <c r="E108" s="103">
        <f t="shared" ref="E108:H108" si="21">E109+E110+E111+E112+E113+E114+E115+E116+E117</f>
        <v>200</v>
      </c>
      <c r="F108" s="103">
        <f t="shared" si="21"/>
        <v>0</v>
      </c>
      <c r="G108" s="103">
        <f t="shared" si="21"/>
        <v>150</v>
      </c>
      <c r="H108" s="103">
        <f t="shared" si="21"/>
        <v>50</v>
      </c>
    </row>
    <row r="109" spans="1:8" ht="15">
      <c r="A109" s="110">
        <v>1</v>
      </c>
      <c r="B109" s="111" t="s">
        <v>395</v>
      </c>
      <c r="C109" s="112" t="s">
        <v>396</v>
      </c>
      <c r="D109" s="109">
        <f t="shared" si="20"/>
        <v>20</v>
      </c>
      <c r="E109" s="109">
        <v>20</v>
      </c>
      <c r="F109" s="109"/>
      <c r="G109" s="109"/>
      <c r="H109" s="109"/>
    </row>
    <row r="110" spans="1:8" ht="15">
      <c r="A110" s="110">
        <v>2</v>
      </c>
      <c r="B110" s="111" t="s">
        <v>397</v>
      </c>
      <c r="C110" s="111" t="s">
        <v>398</v>
      </c>
      <c r="D110" s="109">
        <f t="shared" si="20"/>
        <v>150</v>
      </c>
      <c r="E110" s="109"/>
      <c r="F110" s="109"/>
      <c r="G110" s="109">
        <v>150</v>
      </c>
      <c r="H110" s="109"/>
    </row>
    <row r="111" spans="1:8" ht="15">
      <c r="A111" s="110">
        <v>3</v>
      </c>
      <c r="B111" s="111" t="s">
        <v>399</v>
      </c>
      <c r="C111" s="111" t="s">
        <v>400</v>
      </c>
      <c r="D111" s="109">
        <f t="shared" si="20"/>
        <v>50</v>
      </c>
      <c r="E111" s="109">
        <v>50</v>
      </c>
      <c r="F111" s="109"/>
      <c r="G111" s="109"/>
      <c r="H111" s="109"/>
    </row>
    <row r="112" spans="1:8" ht="15">
      <c r="A112" s="110">
        <v>4</v>
      </c>
      <c r="B112" s="111" t="s">
        <v>401</v>
      </c>
      <c r="C112" s="111" t="s">
        <v>402</v>
      </c>
      <c r="D112" s="109">
        <f t="shared" si="20"/>
        <v>40</v>
      </c>
      <c r="E112" s="109">
        <v>40</v>
      </c>
      <c r="F112" s="109"/>
      <c r="G112" s="109"/>
      <c r="H112" s="109"/>
    </row>
    <row r="113" spans="1:8" ht="15">
      <c r="A113" s="110">
        <v>5</v>
      </c>
      <c r="B113" s="111" t="s">
        <v>403</v>
      </c>
      <c r="C113" s="111" t="s">
        <v>404</v>
      </c>
      <c r="D113" s="109">
        <f t="shared" si="20"/>
        <v>2</v>
      </c>
      <c r="E113" s="109">
        <v>2</v>
      </c>
      <c r="F113" s="109"/>
      <c r="G113" s="109"/>
      <c r="H113" s="109"/>
    </row>
    <row r="114" spans="1:8" ht="15">
      <c r="A114" s="110">
        <v>6</v>
      </c>
      <c r="B114" s="111" t="s">
        <v>217</v>
      </c>
      <c r="C114" s="111" t="s">
        <v>405</v>
      </c>
      <c r="D114" s="109">
        <f t="shared" si="20"/>
        <v>48</v>
      </c>
      <c r="E114" s="109">
        <v>48</v>
      </c>
      <c r="F114" s="109"/>
      <c r="G114" s="109"/>
      <c r="H114" s="109"/>
    </row>
    <row r="115" spans="1:8" ht="15">
      <c r="A115" s="110">
        <v>7</v>
      </c>
      <c r="B115" s="112" t="s">
        <v>1525</v>
      </c>
      <c r="C115" s="112" t="s">
        <v>406</v>
      </c>
      <c r="D115" s="109">
        <f t="shared" si="20"/>
        <v>10</v>
      </c>
      <c r="E115" s="109">
        <v>10</v>
      </c>
      <c r="F115" s="109"/>
      <c r="G115" s="109"/>
      <c r="H115" s="109"/>
    </row>
    <row r="116" spans="1:8" ht="15">
      <c r="A116" s="110">
        <v>8</v>
      </c>
      <c r="B116" s="112" t="s">
        <v>1524</v>
      </c>
      <c r="C116" s="111" t="s">
        <v>407</v>
      </c>
      <c r="D116" s="109">
        <f t="shared" si="20"/>
        <v>30</v>
      </c>
      <c r="E116" s="109">
        <v>30</v>
      </c>
      <c r="F116" s="109"/>
      <c r="G116" s="109"/>
      <c r="H116" s="109"/>
    </row>
    <row r="117" spans="1:8" ht="30">
      <c r="A117" s="110">
        <v>9</v>
      </c>
      <c r="B117" s="112" t="s">
        <v>1523</v>
      </c>
      <c r="C117" s="111" t="s">
        <v>408</v>
      </c>
      <c r="D117" s="109">
        <f t="shared" si="20"/>
        <v>50</v>
      </c>
      <c r="E117" s="109"/>
      <c r="F117" s="109"/>
      <c r="G117" s="109"/>
      <c r="H117" s="109">
        <v>50</v>
      </c>
    </row>
    <row r="118" spans="1:8" ht="15">
      <c r="A118" s="104" t="s">
        <v>409</v>
      </c>
      <c r="B118" s="105" t="s">
        <v>410</v>
      </c>
      <c r="C118" s="105"/>
      <c r="D118" s="103">
        <f>D119+D120+D121+D122</f>
        <v>525.4</v>
      </c>
      <c r="E118" s="103">
        <f t="shared" ref="E118:H118" si="22">E119+E120+E121+E122</f>
        <v>200</v>
      </c>
      <c r="F118" s="103">
        <f t="shared" si="22"/>
        <v>0</v>
      </c>
      <c r="G118" s="103">
        <f t="shared" si="22"/>
        <v>314.39999999999998</v>
      </c>
      <c r="H118" s="103">
        <f t="shared" si="22"/>
        <v>11</v>
      </c>
    </row>
    <row r="119" spans="1:8" ht="15">
      <c r="A119" s="111">
        <v>1</v>
      </c>
      <c r="B119" s="112" t="s">
        <v>1522</v>
      </c>
      <c r="C119" s="111" t="s">
        <v>411</v>
      </c>
      <c r="D119" s="109">
        <f>E119+F119+G119+H119</f>
        <v>11</v>
      </c>
      <c r="E119" s="109">
        <v>0</v>
      </c>
      <c r="F119" s="109"/>
      <c r="G119" s="109">
        <v>0</v>
      </c>
      <c r="H119" s="109">
        <v>11</v>
      </c>
    </row>
    <row r="120" spans="1:8" ht="60">
      <c r="A120" s="111">
        <v>2</v>
      </c>
      <c r="B120" s="112" t="s">
        <v>1521</v>
      </c>
      <c r="C120" s="111" t="s">
        <v>412</v>
      </c>
      <c r="D120" s="109">
        <f t="shared" ref="D120:D122" si="23">E120+F120+G120+H120</f>
        <v>231.4</v>
      </c>
      <c r="E120" s="109">
        <v>100</v>
      </c>
      <c r="F120" s="109"/>
      <c r="G120" s="109">
        <v>131.4</v>
      </c>
      <c r="H120" s="109"/>
    </row>
    <row r="121" spans="1:8" ht="15">
      <c r="A121" s="111">
        <v>3</v>
      </c>
      <c r="B121" s="112" t="s">
        <v>1520</v>
      </c>
      <c r="C121" s="111" t="s">
        <v>413</v>
      </c>
      <c r="D121" s="109">
        <f t="shared" si="23"/>
        <v>43</v>
      </c>
      <c r="E121" s="109">
        <v>0</v>
      </c>
      <c r="F121" s="109"/>
      <c r="G121" s="109">
        <v>43</v>
      </c>
      <c r="H121" s="109"/>
    </row>
    <row r="122" spans="1:8" ht="30">
      <c r="A122" s="111">
        <v>4</v>
      </c>
      <c r="B122" s="111" t="s">
        <v>414</v>
      </c>
      <c r="C122" s="112" t="s">
        <v>415</v>
      </c>
      <c r="D122" s="109">
        <f t="shared" si="23"/>
        <v>240</v>
      </c>
      <c r="E122" s="109">
        <v>100</v>
      </c>
      <c r="F122" s="109"/>
      <c r="G122" s="109">
        <v>140</v>
      </c>
      <c r="H122" s="109"/>
    </row>
    <row r="123" spans="1:8" s="3" customFormat="1" ht="15">
      <c r="A123" s="104" t="s">
        <v>416</v>
      </c>
      <c r="B123" s="105" t="s">
        <v>417</v>
      </c>
      <c r="C123" s="105"/>
      <c r="D123" s="103">
        <f>D124+D125+D126+D127+D128+D129+D130+D131</f>
        <v>670</v>
      </c>
      <c r="E123" s="103">
        <f t="shared" ref="E123:H123" si="24">E124+E125+E126+E127+E128+E129+E130+E131</f>
        <v>200</v>
      </c>
      <c r="F123" s="103">
        <f t="shared" si="24"/>
        <v>0</v>
      </c>
      <c r="G123" s="103">
        <f t="shared" si="24"/>
        <v>130</v>
      </c>
      <c r="H123" s="103">
        <f t="shared" si="24"/>
        <v>340</v>
      </c>
    </row>
    <row r="124" spans="1:8" ht="15">
      <c r="A124" s="110">
        <v>1</v>
      </c>
      <c r="B124" s="111" t="s">
        <v>418</v>
      </c>
      <c r="C124" s="111" t="s">
        <v>419</v>
      </c>
      <c r="D124" s="109">
        <f>E124+F124+G124+H124</f>
        <v>60</v>
      </c>
      <c r="E124" s="109">
        <v>60</v>
      </c>
      <c r="F124" s="108"/>
      <c r="G124" s="108"/>
      <c r="H124" s="109"/>
    </row>
    <row r="125" spans="1:8" ht="30">
      <c r="A125" s="110">
        <v>2</v>
      </c>
      <c r="B125" s="111" t="s">
        <v>420</v>
      </c>
      <c r="C125" s="111" t="s">
        <v>421</v>
      </c>
      <c r="D125" s="109">
        <f t="shared" ref="D125:D187" si="25">E125+F125+G125+H125</f>
        <v>70</v>
      </c>
      <c r="E125" s="109">
        <v>70</v>
      </c>
      <c r="F125" s="108"/>
      <c r="G125" s="108"/>
      <c r="H125" s="109"/>
    </row>
    <row r="126" spans="1:8" ht="15">
      <c r="A126" s="110">
        <v>3</v>
      </c>
      <c r="B126" s="111" t="s">
        <v>422</v>
      </c>
      <c r="C126" s="111" t="s">
        <v>423</v>
      </c>
      <c r="D126" s="109">
        <f t="shared" si="25"/>
        <v>40</v>
      </c>
      <c r="E126" s="109">
        <v>40</v>
      </c>
      <c r="F126" s="108"/>
      <c r="G126" s="108"/>
      <c r="H126" s="109"/>
    </row>
    <row r="127" spans="1:8" ht="15">
      <c r="A127" s="110">
        <v>4</v>
      </c>
      <c r="B127" s="111" t="s">
        <v>424</v>
      </c>
      <c r="C127" s="111" t="s">
        <v>425</v>
      </c>
      <c r="D127" s="109">
        <f t="shared" si="25"/>
        <v>5</v>
      </c>
      <c r="E127" s="109">
        <v>5</v>
      </c>
      <c r="F127" s="108"/>
      <c r="G127" s="108"/>
      <c r="H127" s="109"/>
    </row>
    <row r="128" spans="1:8" ht="15">
      <c r="A128" s="110">
        <v>5</v>
      </c>
      <c r="B128" s="111" t="s">
        <v>426</v>
      </c>
      <c r="C128" s="111" t="s">
        <v>427</v>
      </c>
      <c r="D128" s="109">
        <f t="shared" si="25"/>
        <v>20</v>
      </c>
      <c r="E128" s="109">
        <v>20</v>
      </c>
      <c r="F128" s="108"/>
      <c r="G128" s="108"/>
      <c r="H128" s="109"/>
    </row>
    <row r="129" spans="1:8" ht="15">
      <c r="A129" s="110">
        <v>6</v>
      </c>
      <c r="B129" s="111" t="s">
        <v>428</v>
      </c>
      <c r="C129" s="111" t="s">
        <v>429</v>
      </c>
      <c r="D129" s="109">
        <f t="shared" si="25"/>
        <v>5</v>
      </c>
      <c r="E129" s="109">
        <v>5</v>
      </c>
      <c r="F129" s="108"/>
      <c r="G129" s="108"/>
      <c r="H129" s="109"/>
    </row>
    <row r="130" spans="1:8" ht="15">
      <c r="A130" s="110">
        <v>7</v>
      </c>
      <c r="B130" s="111" t="s">
        <v>430</v>
      </c>
      <c r="C130" s="111" t="s">
        <v>1519</v>
      </c>
      <c r="D130" s="109">
        <f t="shared" si="25"/>
        <v>150</v>
      </c>
      <c r="E130" s="109"/>
      <c r="F130" s="108"/>
      <c r="G130" s="108">
        <v>50</v>
      </c>
      <c r="H130" s="109">
        <v>100</v>
      </c>
    </row>
    <row r="131" spans="1:8" ht="30">
      <c r="A131" s="110">
        <v>8</v>
      </c>
      <c r="B131" s="111" t="s">
        <v>431</v>
      </c>
      <c r="C131" s="111" t="s">
        <v>432</v>
      </c>
      <c r="D131" s="109">
        <f t="shared" si="25"/>
        <v>320</v>
      </c>
      <c r="E131" s="109"/>
      <c r="F131" s="108"/>
      <c r="G131" s="108">
        <v>80</v>
      </c>
      <c r="H131" s="109">
        <v>240</v>
      </c>
    </row>
    <row r="132" spans="1:8" ht="15">
      <c r="A132" s="104" t="s">
        <v>433</v>
      </c>
      <c r="B132" s="105" t="s">
        <v>434</v>
      </c>
      <c r="C132" s="105"/>
      <c r="D132" s="103">
        <f>D133+D134+D135+D136+D137+D138+D139+D140+D141+D142+D143+D144</f>
        <v>530</v>
      </c>
      <c r="E132" s="103">
        <f t="shared" ref="E132:H132" si="26">E133+E134+E135+E136+E137+E138+E139+E140+E141+E142+E143+E144</f>
        <v>200</v>
      </c>
      <c r="F132" s="103">
        <f t="shared" si="26"/>
        <v>0</v>
      </c>
      <c r="G132" s="103">
        <f t="shared" si="26"/>
        <v>50</v>
      </c>
      <c r="H132" s="103">
        <f t="shared" si="26"/>
        <v>280</v>
      </c>
    </row>
    <row r="133" spans="1:8" ht="15">
      <c r="A133" s="110">
        <v>1</v>
      </c>
      <c r="B133" s="111" t="s">
        <v>418</v>
      </c>
      <c r="C133" s="111" t="s">
        <v>435</v>
      </c>
      <c r="D133" s="109">
        <f t="shared" si="25"/>
        <v>40</v>
      </c>
      <c r="E133" s="109">
        <v>40</v>
      </c>
      <c r="F133" s="108"/>
      <c r="G133" s="108"/>
      <c r="H133" s="109"/>
    </row>
    <row r="134" spans="1:8" ht="15">
      <c r="A134" s="110">
        <v>2</v>
      </c>
      <c r="B134" s="111" t="s">
        <v>436</v>
      </c>
      <c r="C134" s="111" t="s">
        <v>437</v>
      </c>
      <c r="D134" s="109">
        <f t="shared" si="25"/>
        <v>15</v>
      </c>
      <c r="E134" s="109">
        <v>15</v>
      </c>
      <c r="F134" s="108"/>
      <c r="G134" s="108"/>
      <c r="H134" s="109"/>
    </row>
    <row r="135" spans="1:8" ht="15">
      <c r="A135" s="110">
        <v>3</v>
      </c>
      <c r="B135" s="111" t="s">
        <v>438</v>
      </c>
      <c r="C135" s="111" t="s">
        <v>439</v>
      </c>
      <c r="D135" s="109">
        <f t="shared" si="25"/>
        <v>10</v>
      </c>
      <c r="E135" s="109">
        <v>10</v>
      </c>
      <c r="F135" s="108"/>
      <c r="G135" s="108"/>
      <c r="H135" s="109"/>
    </row>
    <row r="136" spans="1:8" ht="15">
      <c r="A136" s="110">
        <v>4</v>
      </c>
      <c r="B136" s="111" t="s">
        <v>440</v>
      </c>
      <c r="C136" s="111" t="s">
        <v>441</v>
      </c>
      <c r="D136" s="109">
        <f t="shared" si="25"/>
        <v>30</v>
      </c>
      <c r="E136" s="109">
        <v>30</v>
      </c>
      <c r="F136" s="108"/>
      <c r="G136" s="108"/>
      <c r="H136" s="109"/>
    </row>
    <row r="137" spans="1:8" ht="15">
      <c r="A137" s="110">
        <v>5</v>
      </c>
      <c r="B137" s="111" t="s">
        <v>422</v>
      </c>
      <c r="C137" s="111" t="s">
        <v>423</v>
      </c>
      <c r="D137" s="109">
        <f t="shared" si="25"/>
        <v>50</v>
      </c>
      <c r="E137" s="109">
        <v>50</v>
      </c>
      <c r="F137" s="108"/>
      <c r="G137" s="108"/>
      <c r="H137" s="109"/>
    </row>
    <row r="138" spans="1:8" ht="15">
      <c r="A138" s="110">
        <v>6</v>
      </c>
      <c r="B138" s="111" t="s">
        <v>442</v>
      </c>
      <c r="C138" s="111" t="s">
        <v>443</v>
      </c>
      <c r="D138" s="109">
        <f t="shared" si="25"/>
        <v>5</v>
      </c>
      <c r="E138" s="109">
        <v>5</v>
      </c>
      <c r="F138" s="108"/>
      <c r="G138" s="108"/>
      <c r="H138" s="109"/>
    </row>
    <row r="139" spans="1:8" ht="15">
      <c r="A139" s="110">
        <v>7</v>
      </c>
      <c r="B139" s="111" t="s">
        <v>444</v>
      </c>
      <c r="C139" s="112" t="s">
        <v>445</v>
      </c>
      <c r="D139" s="109">
        <f t="shared" si="25"/>
        <v>10</v>
      </c>
      <c r="E139" s="109">
        <v>10</v>
      </c>
      <c r="F139" s="108"/>
      <c r="G139" s="108"/>
      <c r="H139" s="109"/>
    </row>
    <row r="140" spans="1:8" ht="15">
      <c r="A140" s="110">
        <v>8</v>
      </c>
      <c r="B140" s="111" t="s">
        <v>424</v>
      </c>
      <c r="C140" s="111" t="s">
        <v>425</v>
      </c>
      <c r="D140" s="109">
        <f t="shared" si="25"/>
        <v>10</v>
      </c>
      <c r="E140" s="109">
        <v>10</v>
      </c>
      <c r="F140" s="108"/>
      <c r="G140" s="108"/>
      <c r="H140" s="109"/>
    </row>
    <row r="141" spans="1:8" ht="15">
      <c r="A141" s="110">
        <v>9</v>
      </c>
      <c r="B141" s="111" t="s">
        <v>426</v>
      </c>
      <c r="C141" s="111" t="s">
        <v>446</v>
      </c>
      <c r="D141" s="109">
        <f t="shared" si="25"/>
        <v>25</v>
      </c>
      <c r="E141" s="109">
        <v>25</v>
      </c>
      <c r="F141" s="108"/>
      <c r="G141" s="108"/>
      <c r="H141" s="109"/>
    </row>
    <row r="142" spans="1:8" ht="15">
      <c r="A142" s="110">
        <v>10</v>
      </c>
      <c r="B142" s="111" t="s">
        <v>428</v>
      </c>
      <c r="C142" s="111" t="s">
        <v>429</v>
      </c>
      <c r="D142" s="109">
        <f t="shared" si="25"/>
        <v>5</v>
      </c>
      <c r="E142" s="109">
        <v>5</v>
      </c>
      <c r="F142" s="108"/>
      <c r="G142" s="108"/>
      <c r="H142" s="109"/>
    </row>
    <row r="143" spans="1:8" ht="15">
      <c r="A143" s="110">
        <v>11</v>
      </c>
      <c r="B143" s="111" t="s">
        <v>447</v>
      </c>
      <c r="C143" s="111" t="s">
        <v>448</v>
      </c>
      <c r="D143" s="109">
        <f t="shared" si="25"/>
        <v>210</v>
      </c>
      <c r="E143" s="109"/>
      <c r="F143" s="108"/>
      <c r="G143" s="108">
        <v>50</v>
      </c>
      <c r="H143" s="109">
        <v>160</v>
      </c>
    </row>
    <row r="144" spans="1:8" ht="15">
      <c r="A144" s="110">
        <v>12</v>
      </c>
      <c r="B144" s="111" t="s">
        <v>449</v>
      </c>
      <c r="C144" s="111" t="s">
        <v>450</v>
      </c>
      <c r="D144" s="109">
        <f t="shared" si="25"/>
        <v>120</v>
      </c>
      <c r="E144" s="109"/>
      <c r="F144" s="108"/>
      <c r="G144" s="108"/>
      <c r="H144" s="109">
        <v>120</v>
      </c>
    </row>
    <row r="145" spans="1:10" ht="15">
      <c r="A145" s="104" t="s">
        <v>451</v>
      </c>
      <c r="B145" s="105" t="s">
        <v>452</v>
      </c>
      <c r="C145" s="105"/>
      <c r="D145" s="103">
        <f>D146+D147+D148+D149+D150+D151+D152+D153+D154+D155+D156+D157+D158</f>
        <v>450</v>
      </c>
      <c r="E145" s="103">
        <f t="shared" ref="E145:H145" si="27">E146+E147+E148+E149+E150+E151+E152+E153+E154+E155+E156+E157+E158</f>
        <v>200</v>
      </c>
      <c r="F145" s="103">
        <f t="shared" si="27"/>
        <v>0</v>
      </c>
      <c r="G145" s="103">
        <f t="shared" si="27"/>
        <v>50</v>
      </c>
      <c r="H145" s="103">
        <f t="shared" si="27"/>
        <v>200</v>
      </c>
    </row>
    <row r="146" spans="1:10" ht="15">
      <c r="A146" s="110">
        <v>1</v>
      </c>
      <c r="B146" s="110" t="s">
        <v>418</v>
      </c>
      <c r="C146" s="110" t="s">
        <v>453</v>
      </c>
      <c r="D146" s="109">
        <f t="shared" si="25"/>
        <v>40</v>
      </c>
      <c r="E146" s="108">
        <v>40</v>
      </c>
      <c r="F146" s="108"/>
      <c r="G146" s="108"/>
      <c r="H146" s="108"/>
      <c r="J146" s="2"/>
    </row>
    <row r="147" spans="1:10" ht="15">
      <c r="A147" s="110">
        <v>2</v>
      </c>
      <c r="B147" s="110" t="s">
        <v>454</v>
      </c>
      <c r="C147" s="110" t="s">
        <v>455</v>
      </c>
      <c r="D147" s="109">
        <f t="shared" si="25"/>
        <v>10</v>
      </c>
      <c r="E147" s="108">
        <v>10</v>
      </c>
      <c r="F147" s="108"/>
      <c r="G147" s="108"/>
      <c r="H147" s="108"/>
    </row>
    <row r="148" spans="1:10" ht="15">
      <c r="A148" s="110">
        <v>3</v>
      </c>
      <c r="B148" s="110" t="s">
        <v>442</v>
      </c>
      <c r="C148" s="110" t="s">
        <v>456</v>
      </c>
      <c r="D148" s="109">
        <f t="shared" si="25"/>
        <v>3</v>
      </c>
      <c r="E148" s="108">
        <v>3</v>
      </c>
      <c r="F148" s="108"/>
      <c r="G148" s="108"/>
      <c r="H148" s="108"/>
    </row>
    <row r="149" spans="1:10" ht="15">
      <c r="A149" s="110">
        <v>4</v>
      </c>
      <c r="B149" s="110" t="s">
        <v>457</v>
      </c>
      <c r="C149" s="113" t="s">
        <v>458</v>
      </c>
      <c r="D149" s="109">
        <f t="shared" si="25"/>
        <v>6</v>
      </c>
      <c r="E149" s="108">
        <v>6</v>
      </c>
      <c r="F149" s="108"/>
      <c r="G149" s="108"/>
      <c r="H149" s="108"/>
    </row>
    <row r="150" spans="1:10" ht="15">
      <c r="A150" s="110">
        <v>5</v>
      </c>
      <c r="B150" s="110" t="s">
        <v>459</v>
      </c>
      <c r="C150" s="113" t="s">
        <v>445</v>
      </c>
      <c r="D150" s="109">
        <f t="shared" si="25"/>
        <v>6</v>
      </c>
      <c r="E150" s="108">
        <v>6</v>
      </c>
      <c r="F150" s="108"/>
      <c r="G150" s="108"/>
      <c r="H150" s="108"/>
    </row>
    <row r="151" spans="1:10" ht="15">
      <c r="A151" s="110">
        <v>6</v>
      </c>
      <c r="B151" s="110" t="s">
        <v>426</v>
      </c>
      <c r="C151" s="110" t="s">
        <v>460</v>
      </c>
      <c r="D151" s="109">
        <f t="shared" si="25"/>
        <v>60</v>
      </c>
      <c r="E151" s="108">
        <v>60</v>
      </c>
      <c r="F151" s="108"/>
      <c r="G151" s="108"/>
      <c r="H151" s="108"/>
    </row>
    <row r="152" spans="1:10" ht="15">
      <c r="A152" s="110">
        <v>7</v>
      </c>
      <c r="B152" s="110" t="s">
        <v>461</v>
      </c>
      <c r="C152" s="113" t="s">
        <v>462</v>
      </c>
      <c r="D152" s="109">
        <f t="shared" si="25"/>
        <v>15</v>
      </c>
      <c r="E152" s="108">
        <v>15</v>
      </c>
      <c r="F152" s="108"/>
      <c r="G152" s="108"/>
      <c r="H152" s="108"/>
    </row>
    <row r="153" spans="1:10" ht="15">
      <c r="A153" s="110">
        <v>8</v>
      </c>
      <c r="B153" s="110" t="s">
        <v>463</v>
      </c>
      <c r="C153" s="110" t="s">
        <v>464</v>
      </c>
      <c r="D153" s="109">
        <f t="shared" si="25"/>
        <v>10</v>
      </c>
      <c r="E153" s="108">
        <v>10</v>
      </c>
      <c r="F153" s="108"/>
      <c r="G153" s="108"/>
      <c r="H153" s="108"/>
    </row>
    <row r="154" spans="1:10" ht="15">
      <c r="A154" s="110">
        <v>9</v>
      </c>
      <c r="B154" s="110" t="s">
        <v>465</v>
      </c>
      <c r="C154" s="113" t="s">
        <v>466</v>
      </c>
      <c r="D154" s="109">
        <f t="shared" si="25"/>
        <v>15</v>
      </c>
      <c r="E154" s="108">
        <v>15</v>
      </c>
      <c r="F154" s="108"/>
      <c r="G154" s="108"/>
      <c r="H154" s="108"/>
    </row>
    <row r="155" spans="1:10" ht="15">
      <c r="A155" s="110">
        <v>10</v>
      </c>
      <c r="B155" s="110" t="s">
        <v>424</v>
      </c>
      <c r="C155" s="110" t="s">
        <v>425</v>
      </c>
      <c r="D155" s="109">
        <f t="shared" si="25"/>
        <v>10</v>
      </c>
      <c r="E155" s="108">
        <v>10</v>
      </c>
      <c r="F155" s="108"/>
      <c r="G155" s="108"/>
      <c r="H155" s="108"/>
    </row>
    <row r="156" spans="1:10" ht="15">
      <c r="A156" s="110">
        <v>11</v>
      </c>
      <c r="B156" s="110" t="s">
        <v>426</v>
      </c>
      <c r="C156" s="110" t="s">
        <v>467</v>
      </c>
      <c r="D156" s="109">
        <f t="shared" si="25"/>
        <v>20</v>
      </c>
      <c r="E156" s="108">
        <v>20</v>
      </c>
      <c r="F156" s="108"/>
      <c r="G156" s="108"/>
      <c r="H156" s="108"/>
    </row>
    <row r="157" spans="1:10" ht="15">
      <c r="A157" s="110">
        <v>12</v>
      </c>
      <c r="B157" s="110" t="s">
        <v>428</v>
      </c>
      <c r="C157" s="110" t="s">
        <v>429</v>
      </c>
      <c r="D157" s="109">
        <f t="shared" si="25"/>
        <v>5</v>
      </c>
      <c r="E157" s="108">
        <v>5</v>
      </c>
      <c r="F157" s="108"/>
      <c r="G157" s="108"/>
      <c r="H157" s="108"/>
    </row>
    <row r="158" spans="1:10" ht="15">
      <c r="A158" s="110">
        <v>13</v>
      </c>
      <c r="B158" s="111" t="s">
        <v>468</v>
      </c>
      <c r="C158" s="112" t="s">
        <v>130</v>
      </c>
      <c r="D158" s="109">
        <f t="shared" si="25"/>
        <v>250</v>
      </c>
      <c r="E158" s="109"/>
      <c r="F158" s="108"/>
      <c r="G158" s="108">
        <v>50</v>
      </c>
      <c r="H158" s="109">
        <v>200</v>
      </c>
    </row>
    <row r="159" spans="1:10" ht="15">
      <c r="A159" s="104" t="s">
        <v>469</v>
      </c>
      <c r="B159" s="105" t="s">
        <v>470</v>
      </c>
      <c r="C159" s="105"/>
      <c r="D159" s="103">
        <f>D160+D161+D162+D163+D164+D165+D166+D167+D168+D169+D170</f>
        <v>590</v>
      </c>
      <c r="E159" s="103">
        <f t="shared" ref="E159:H159" si="28">E160+E161+E162+E163+E164+E165+E166+E167+E168+E169+E170</f>
        <v>200</v>
      </c>
      <c r="F159" s="103">
        <f t="shared" si="28"/>
        <v>0</v>
      </c>
      <c r="G159" s="103">
        <f t="shared" si="28"/>
        <v>70</v>
      </c>
      <c r="H159" s="103">
        <f t="shared" si="28"/>
        <v>320</v>
      </c>
    </row>
    <row r="160" spans="1:10" ht="15">
      <c r="A160" s="110">
        <v>1</v>
      </c>
      <c r="B160" s="111" t="s">
        <v>418</v>
      </c>
      <c r="C160" s="111" t="s">
        <v>471</v>
      </c>
      <c r="D160" s="109">
        <f t="shared" si="25"/>
        <v>50</v>
      </c>
      <c r="E160" s="109">
        <v>50</v>
      </c>
      <c r="F160" s="108"/>
      <c r="G160" s="108"/>
      <c r="H160" s="109"/>
    </row>
    <row r="161" spans="1:8" ht="15">
      <c r="A161" s="110">
        <v>2</v>
      </c>
      <c r="B161" s="111" t="s">
        <v>436</v>
      </c>
      <c r="C161" s="111" t="s">
        <v>472</v>
      </c>
      <c r="D161" s="109">
        <f t="shared" si="25"/>
        <v>25</v>
      </c>
      <c r="E161" s="109">
        <v>25</v>
      </c>
      <c r="F161" s="108"/>
      <c r="G161" s="108"/>
      <c r="H161" s="109"/>
    </row>
    <row r="162" spans="1:8" ht="15">
      <c r="A162" s="110">
        <v>3</v>
      </c>
      <c r="B162" s="111" t="s">
        <v>438</v>
      </c>
      <c r="C162" s="111" t="s">
        <v>473</v>
      </c>
      <c r="D162" s="109">
        <f t="shared" si="25"/>
        <v>40</v>
      </c>
      <c r="E162" s="109"/>
      <c r="F162" s="108"/>
      <c r="G162" s="108">
        <v>40</v>
      </c>
      <c r="H162" s="109"/>
    </row>
    <row r="163" spans="1:8" ht="15">
      <c r="A163" s="110">
        <v>4</v>
      </c>
      <c r="B163" s="111" t="s">
        <v>440</v>
      </c>
      <c r="C163" s="111" t="s">
        <v>474</v>
      </c>
      <c r="D163" s="109">
        <f t="shared" si="25"/>
        <v>30</v>
      </c>
      <c r="E163" s="109">
        <v>30</v>
      </c>
      <c r="F163" s="108"/>
      <c r="G163" s="108"/>
      <c r="H163" s="109"/>
    </row>
    <row r="164" spans="1:8" ht="15">
      <c r="A164" s="110">
        <v>5</v>
      </c>
      <c r="B164" s="111" t="s">
        <v>442</v>
      </c>
      <c r="C164" s="111" t="s">
        <v>443</v>
      </c>
      <c r="D164" s="109">
        <f t="shared" si="25"/>
        <v>5</v>
      </c>
      <c r="E164" s="109">
        <v>5</v>
      </c>
      <c r="F164" s="108"/>
      <c r="G164" s="108"/>
      <c r="H164" s="109"/>
    </row>
    <row r="165" spans="1:8" ht="15">
      <c r="A165" s="110">
        <v>6</v>
      </c>
      <c r="B165" s="111" t="s">
        <v>475</v>
      </c>
      <c r="C165" s="111" t="s">
        <v>476</v>
      </c>
      <c r="D165" s="109">
        <f t="shared" si="25"/>
        <v>58</v>
      </c>
      <c r="E165" s="109">
        <v>58</v>
      </c>
      <c r="F165" s="108"/>
      <c r="G165" s="108"/>
      <c r="H165" s="109"/>
    </row>
    <row r="166" spans="1:8" ht="15">
      <c r="A166" s="110">
        <v>7</v>
      </c>
      <c r="B166" s="111" t="s">
        <v>424</v>
      </c>
      <c r="C166" s="111" t="s">
        <v>425</v>
      </c>
      <c r="D166" s="109">
        <f t="shared" si="25"/>
        <v>5</v>
      </c>
      <c r="E166" s="109">
        <v>5</v>
      </c>
      <c r="F166" s="108"/>
      <c r="G166" s="108"/>
      <c r="H166" s="109"/>
    </row>
    <row r="167" spans="1:8" ht="15">
      <c r="A167" s="110">
        <v>8</v>
      </c>
      <c r="B167" s="111" t="s">
        <v>426</v>
      </c>
      <c r="C167" s="111" t="s">
        <v>427</v>
      </c>
      <c r="D167" s="109">
        <f t="shared" si="25"/>
        <v>20</v>
      </c>
      <c r="E167" s="109">
        <v>20</v>
      </c>
      <c r="F167" s="108"/>
      <c r="G167" s="108"/>
      <c r="H167" s="109"/>
    </row>
    <row r="168" spans="1:8" ht="15">
      <c r="A168" s="110">
        <v>9</v>
      </c>
      <c r="B168" s="111" t="s">
        <v>428</v>
      </c>
      <c r="C168" s="111" t="s">
        <v>429</v>
      </c>
      <c r="D168" s="109">
        <f t="shared" si="25"/>
        <v>7</v>
      </c>
      <c r="E168" s="109">
        <v>7</v>
      </c>
      <c r="F168" s="108"/>
      <c r="G168" s="108"/>
      <c r="H168" s="109"/>
    </row>
    <row r="169" spans="1:8" ht="15">
      <c r="A169" s="110">
        <v>10</v>
      </c>
      <c r="B169" s="111" t="s">
        <v>477</v>
      </c>
      <c r="C169" s="111" t="s">
        <v>478</v>
      </c>
      <c r="D169" s="109">
        <f t="shared" si="25"/>
        <v>230</v>
      </c>
      <c r="E169" s="109"/>
      <c r="F169" s="108"/>
      <c r="G169" s="108">
        <v>30</v>
      </c>
      <c r="H169" s="109">
        <v>200</v>
      </c>
    </row>
    <row r="170" spans="1:8" ht="15">
      <c r="A170" s="110">
        <v>11</v>
      </c>
      <c r="B170" s="111" t="s">
        <v>479</v>
      </c>
      <c r="C170" s="111" t="s">
        <v>480</v>
      </c>
      <c r="D170" s="109">
        <f t="shared" si="25"/>
        <v>120</v>
      </c>
      <c r="E170" s="109"/>
      <c r="F170" s="108"/>
      <c r="G170" s="108"/>
      <c r="H170" s="109">
        <v>120</v>
      </c>
    </row>
    <row r="171" spans="1:8" s="3" customFormat="1" ht="15">
      <c r="A171" s="104" t="s">
        <v>481</v>
      </c>
      <c r="B171" s="105" t="s">
        <v>482</v>
      </c>
      <c r="C171" s="105"/>
      <c r="D171" s="103">
        <f>D172+D173+D174+D175+D176+D177+D178</f>
        <v>405.5</v>
      </c>
      <c r="E171" s="103">
        <f t="shared" ref="E171:H171" si="29">E172+E173+E174+E175+E176+E177+E178</f>
        <v>200</v>
      </c>
      <c r="F171" s="103">
        <f t="shared" si="29"/>
        <v>0</v>
      </c>
      <c r="G171" s="103">
        <f t="shared" si="29"/>
        <v>205.5</v>
      </c>
      <c r="H171" s="103">
        <f t="shared" si="29"/>
        <v>0</v>
      </c>
    </row>
    <row r="172" spans="1:8" ht="15">
      <c r="A172" s="110">
        <v>1</v>
      </c>
      <c r="B172" s="110" t="s">
        <v>483</v>
      </c>
      <c r="C172" s="110" t="s">
        <v>484</v>
      </c>
      <c r="D172" s="109">
        <f t="shared" si="25"/>
        <v>20</v>
      </c>
      <c r="E172" s="108">
        <v>20</v>
      </c>
      <c r="F172" s="108"/>
      <c r="G172" s="108"/>
      <c r="H172" s="108"/>
    </row>
    <row r="173" spans="1:8" ht="15">
      <c r="A173" s="110">
        <v>2</v>
      </c>
      <c r="B173" s="110" t="s">
        <v>485</v>
      </c>
      <c r="C173" s="110" t="s">
        <v>486</v>
      </c>
      <c r="D173" s="109">
        <f t="shared" si="25"/>
        <v>65</v>
      </c>
      <c r="E173" s="108">
        <v>65</v>
      </c>
      <c r="F173" s="108"/>
      <c r="G173" s="108"/>
      <c r="H173" s="108"/>
    </row>
    <row r="174" spans="1:8" ht="15">
      <c r="A174" s="110">
        <v>3</v>
      </c>
      <c r="B174" s="110" t="s">
        <v>487</v>
      </c>
      <c r="C174" s="110" t="s">
        <v>488</v>
      </c>
      <c r="D174" s="109">
        <f t="shared" si="25"/>
        <v>22.5</v>
      </c>
      <c r="E174" s="108">
        <v>22.5</v>
      </c>
      <c r="F174" s="108"/>
      <c r="G174" s="108"/>
      <c r="H174" s="108"/>
    </row>
    <row r="175" spans="1:8" ht="15">
      <c r="A175" s="110">
        <v>4</v>
      </c>
      <c r="B175" s="110" t="s">
        <v>351</v>
      </c>
      <c r="C175" s="110" t="s">
        <v>489</v>
      </c>
      <c r="D175" s="109">
        <f t="shared" si="25"/>
        <v>50</v>
      </c>
      <c r="E175" s="108">
        <v>50</v>
      </c>
      <c r="F175" s="108"/>
      <c r="G175" s="108"/>
      <c r="H175" s="108"/>
    </row>
    <row r="176" spans="1:8" ht="15">
      <c r="A176" s="110">
        <v>5</v>
      </c>
      <c r="B176" s="110" t="s">
        <v>490</v>
      </c>
      <c r="C176" s="110" t="s">
        <v>491</v>
      </c>
      <c r="D176" s="109">
        <f t="shared" si="25"/>
        <v>110</v>
      </c>
      <c r="E176" s="108">
        <v>42.5</v>
      </c>
      <c r="F176" s="108"/>
      <c r="G176" s="108">
        <v>67.5</v>
      </c>
      <c r="H176" s="108"/>
    </row>
    <row r="177" spans="1:8" ht="15">
      <c r="A177" s="110">
        <v>6</v>
      </c>
      <c r="B177" s="110" t="s">
        <v>321</v>
      </c>
      <c r="C177" s="113" t="s">
        <v>492</v>
      </c>
      <c r="D177" s="109">
        <f t="shared" si="25"/>
        <v>11</v>
      </c>
      <c r="E177" s="108"/>
      <c r="F177" s="108"/>
      <c r="G177" s="108">
        <v>11</v>
      </c>
      <c r="H177" s="108"/>
    </row>
    <row r="178" spans="1:8" ht="15">
      <c r="A178" s="110">
        <v>7</v>
      </c>
      <c r="B178" s="110" t="s">
        <v>493</v>
      </c>
      <c r="C178" s="110" t="s">
        <v>494</v>
      </c>
      <c r="D178" s="109">
        <f t="shared" si="25"/>
        <v>127</v>
      </c>
      <c r="E178" s="108"/>
      <c r="F178" s="108"/>
      <c r="G178" s="108">
        <v>127</v>
      </c>
      <c r="H178" s="108"/>
    </row>
    <row r="179" spans="1:8" ht="15">
      <c r="A179" s="104" t="s">
        <v>495</v>
      </c>
      <c r="B179" s="105" t="s">
        <v>496</v>
      </c>
      <c r="C179" s="105"/>
      <c r="D179" s="103">
        <f>D180+D181+D182+D183+D184+D185+D186+D187</f>
        <v>411</v>
      </c>
      <c r="E179" s="103">
        <f t="shared" ref="E179:H179" si="30">E180+E181+E182+E183+E184+E185+E186+E187</f>
        <v>200</v>
      </c>
      <c r="F179" s="103">
        <f t="shared" si="30"/>
        <v>0</v>
      </c>
      <c r="G179" s="103">
        <f t="shared" si="30"/>
        <v>211</v>
      </c>
      <c r="H179" s="103">
        <f t="shared" si="30"/>
        <v>0</v>
      </c>
    </row>
    <row r="180" spans="1:8" ht="15">
      <c r="A180" s="110">
        <v>1</v>
      </c>
      <c r="B180" s="111" t="s">
        <v>483</v>
      </c>
      <c r="C180" s="111" t="s">
        <v>497</v>
      </c>
      <c r="D180" s="109">
        <f t="shared" si="25"/>
        <v>40</v>
      </c>
      <c r="E180" s="109">
        <v>40</v>
      </c>
      <c r="F180" s="108"/>
      <c r="G180" s="108"/>
      <c r="H180" s="109"/>
    </row>
    <row r="181" spans="1:8" ht="15">
      <c r="A181" s="110">
        <v>2</v>
      </c>
      <c r="B181" s="111" t="s">
        <v>485</v>
      </c>
      <c r="C181" s="111" t="s">
        <v>498</v>
      </c>
      <c r="D181" s="109">
        <f t="shared" si="25"/>
        <v>50</v>
      </c>
      <c r="E181" s="109">
        <v>50</v>
      </c>
      <c r="F181" s="108"/>
      <c r="G181" s="108"/>
      <c r="H181" s="109"/>
    </row>
    <row r="182" spans="1:8" ht="15">
      <c r="A182" s="110">
        <v>3</v>
      </c>
      <c r="B182" s="111" t="s">
        <v>487</v>
      </c>
      <c r="C182" s="111" t="s">
        <v>499</v>
      </c>
      <c r="D182" s="109">
        <f t="shared" si="25"/>
        <v>27</v>
      </c>
      <c r="E182" s="109">
        <v>27</v>
      </c>
      <c r="F182" s="108"/>
      <c r="G182" s="108"/>
      <c r="H182" s="109"/>
    </row>
    <row r="183" spans="1:8" ht="15">
      <c r="A183" s="110">
        <v>4</v>
      </c>
      <c r="B183" s="111" t="s">
        <v>351</v>
      </c>
      <c r="C183" s="112" t="s">
        <v>500</v>
      </c>
      <c r="D183" s="109">
        <f t="shared" si="25"/>
        <v>43</v>
      </c>
      <c r="E183" s="109">
        <v>43</v>
      </c>
      <c r="F183" s="108"/>
      <c r="G183" s="108"/>
      <c r="H183" s="109"/>
    </row>
    <row r="184" spans="1:8" ht="15">
      <c r="A184" s="110">
        <v>5</v>
      </c>
      <c r="B184" s="111" t="s">
        <v>490</v>
      </c>
      <c r="C184" s="111" t="s">
        <v>501</v>
      </c>
      <c r="D184" s="109">
        <f t="shared" si="25"/>
        <v>80</v>
      </c>
      <c r="E184" s="109">
        <v>40</v>
      </c>
      <c r="F184" s="108"/>
      <c r="G184" s="108">
        <v>40</v>
      </c>
      <c r="H184" s="109"/>
    </row>
    <row r="185" spans="1:8" ht="15">
      <c r="A185" s="110">
        <v>6</v>
      </c>
      <c r="B185" s="111" t="s">
        <v>502</v>
      </c>
      <c r="C185" s="111" t="s">
        <v>503</v>
      </c>
      <c r="D185" s="109">
        <f t="shared" si="25"/>
        <v>60</v>
      </c>
      <c r="E185" s="109"/>
      <c r="F185" s="108"/>
      <c r="G185" s="108">
        <v>60</v>
      </c>
      <c r="H185" s="109"/>
    </row>
    <row r="186" spans="1:8" ht="15">
      <c r="A186" s="110">
        <v>7</v>
      </c>
      <c r="B186" s="111" t="s">
        <v>321</v>
      </c>
      <c r="C186" s="112" t="s">
        <v>504</v>
      </c>
      <c r="D186" s="109">
        <f t="shared" si="25"/>
        <v>16</v>
      </c>
      <c r="E186" s="109"/>
      <c r="F186" s="108"/>
      <c r="G186" s="108">
        <v>16</v>
      </c>
      <c r="H186" s="109"/>
    </row>
    <row r="187" spans="1:8" ht="15">
      <c r="A187" s="110">
        <v>8</v>
      </c>
      <c r="B187" s="111" t="s">
        <v>493</v>
      </c>
      <c r="C187" s="111" t="s">
        <v>494</v>
      </c>
      <c r="D187" s="109">
        <f t="shared" si="25"/>
        <v>95</v>
      </c>
      <c r="E187" s="109"/>
      <c r="F187" s="108"/>
      <c r="G187" s="108">
        <v>95</v>
      </c>
      <c r="H187" s="109"/>
    </row>
    <row r="188" spans="1:8" ht="15">
      <c r="A188" s="104" t="s">
        <v>505</v>
      </c>
      <c r="B188" s="105" t="s">
        <v>506</v>
      </c>
      <c r="C188" s="105"/>
      <c r="D188" s="103">
        <f>D189+D190+D191+D192+D193+D194</f>
        <v>415</v>
      </c>
      <c r="E188" s="103">
        <f t="shared" ref="E188:H188" si="31">E189+E190+E191+E192+E193+E194</f>
        <v>200</v>
      </c>
      <c r="F188" s="103">
        <f t="shared" si="31"/>
        <v>0</v>
      </c>
      <c r="G188" s="103">
        <f t="shared" si="31"/>
        <v>215</v>
      </c>
      <c r="H188" s="103">
        <f t="shared" si="31"/>
        <v>0</v>
      </c>
    </row>
    <row r="189" spans="1:8" ht="15">
      <c r="A189" s="110">
        <v>1</v>
      </c>
      <c r="B189" s="111" t="s">
        <v>483</v>
      </c>
      <c r="C189" s="111" t="s">
        <v>507</v>
      </c>
      <c r="D189" s="109">
        <f t="shared" ref="D189:D258" si="32">E189+F189+G189+H189</f>
        <v>30</v>
      </c>
      <c r="E189" s="109">
        <v>30</v>
      </c>
      <c r="F189" s="108"/>
      <c r="G189" s="108"/>
      <c r="H189" s="109"/>
    </row>
    <row r="190" spans="1:8" ht="15">
      <c r="A190" s="110">
        <v>2</v>
      </c>
      <c r="B190" s="111" t="s">
        <v>485</v>
      </c>
      <c r="C190" s="111" t="s">
        <v>486</v>
      </c>
      <c r="D190" s="109">
        <f t="shared" si="32"/>
        <v>65</v>
      </c>
      <c r="E190" s="109">
        <v>65</v>
      </c>
      <c r="F190" s="108"/>
      <c r="G190" s="108"/>
      <c r="H190" s="109"/>
    </row>
    <row r="191" spans="1:8" ht="15">
      <c r="A191" s="110">
        <v>3</v>
      </c>
      <c r="B191" s="111" t="s">
        <v>487</v>
      </c>
      <c r="C191" s="111" t="s">
        <v>508</v>
      </c>
      <c r="D191" s="109">
        <f t="shared" si="32"/>
        <v>55</v>
      </c>
      <c r="E191" s="109">
        <v>55</v>
      </c>
      <c r="F191" s="108"/>
      <c r="G191" s="108"/>
      <c r="H191" s="109"/>
    </row>
    <row r="192" spans="1:8" ht="15">
      <c r="A192" s="110">
        <v>4</v>
      </c>
      <c r="B192" s="111" t="s">
        <v>509</v>
      </c>
      <c r="C192" s="112" t="s">
        <v>510</v>
      </c>
      <c r="D192" s="109">
        <f t="shared" si="32"/>
        <v>80</v>
      </c>
      <c r="E192" s="109">
        <v>50</v>
      </c>
      <c r="F192" s="108"/>
      <c r="G192" s="108">
        <v>30</v>
      </c>
      <c r="H192" s="109"/>
    </row>
    <row r="193" spans="1:8" ht="15">
      <c r="A193" s="110">
        <v>5</v>
      </c>
      <c r="B193" s="111" t="s">
        <v>217</v>
      </c>
      <c r="C193" s="112" t="s">
        <v>511</v>
      </c>
      <c r="D193" s="109">
        <f t="shared" si="32"/>
        <v>20</v>
      </c>
      <c r="E193" s="109"/>
      <c r="F193" s="108"/>
      <c r="G193" s="108">
        <v>20</v>
      </c>
      <c r="H193" s="109"/>
    </row>
    <row r="194" spans="1:8" ht="15">
      <c r="A194" s="110">
        <v>6</v>
      </c>
      <c r="B194" s="111" t="s">
        <v>512</v>
      </c>
      <c r="C194" s="111" t="s">
        <v>513</v>
      </c>
      <c r="D194" s="109">
        <f t="shared" si="32"/>
        <v>165</v>
      </c>
      <c r="E194" s="109"/>
      <c r="F194" s="108"/>
      <c r="G194" s="108">
        <v>165</v>
      </c>
      <c r="H194" s="109"/>
    </row>
    <row r="195" spans="1:8" ht="15">
      <c r="A195" s="104" t="s">
        <v>514</v>
      </c>
      <c r="B195" s="105" t="s">
        <v>515</v>
      </c>
      <c r="C195" s="105"/>
      <c r="D195" s="103">
        <f>D196+D197+D198+D199+D200+D201</f>
        <v>402.5</v>
      </c>
      <c r="E195" s="103">
        <f t="shared" ref="E195:H195" si="33">E196+E197+E198+E199+E200+E201</f>
        <v>200</v>
      </c>
      <c r="F195" s="103">
        <f t="shared" si="33"/>
        <v>0</v>
      </c>
      <c r="G195" s="103">
        <f t="shared" si="33"/>
        <v>202.5</v>
      </c>
      <c r="H195" s="103">
        <f t="shared" si="33"/>
        <v>0</v>
      </c>
    </row>
    <row r="196" spans="1:8" ht="15">
      <c r="A196" s="110">
        <v>1</v>
      </c>
      <c r="B196" s="111" t="s">
        <v>483</v>
      </c>
      <c r="C196" s="111" t="s">
        <v>507</v>
      </c>
      <c r="D196" s="109">
        <f t="shared" si="32"/>
        <v>30</v>
      </c>
      <c r="E196" s="109">
        <v>30</v>
      </c>
      <c r="F196" s="108"/>
      <c r="G196" s="108"/>
      <c r="H196" s="109"/>
    </row>
    <row r="197" spans="1:8" ht="15">
      <c r="A197" s="110">
        <v>2</v>
      </c>
      <c r="B197" s="111" t="s">
        <v>485</v>
      </c>
      <c r="C197" s="111" t="s">
        <v>516</v>
      </c>
      <c r="D197" s="109">
        <f t="shared" si="32"/>
        <v>40</v>
      </c>
      <c r="E197" s="109">
        <v>40</v>
      </c>
      <c r="F197" s="108"/>
      <c r="G197" s="108"/>
      <c r="H197" s="109"/>
    </row>
    <row r="198" spans="1:8" ht="15">
      <c r="A198" s="110">
        <v>3</v>
      </c>
      <c r="B198" s="111" t="s">
        <v>487</v>
      </c>
      <c r="C198" s="111" t="s">
        <v>517</v>
      </c>
      <c r="D198" s="109">
        <f t="shared" si="32"/>
        <v>40.5</v>
      </c>
      <c r="E198" s="109">
        <v>40.5</v>
      </c>
      <c r="F198" s="108"/>
      <c r="G198" s="108"/>
      <c r="H198" s="109"/>
    </row>
    <row r="199" spans="1:8" ht="15">
      <c r="A199" s="110">
        <v>4</v>
      </c>
      <c r="B199" s="111" t="s">
        <v>509</v>
      </c>
      <c r="C199" s="112" t="s">
        <v>510</v>
      </c>
      <c r="D199" s="109">
        <f t="shared" si="32"/>
        <v>100</v>
      </c>
      <c r="E199" s="109">
        <v>89.5</v>
      </c>
      <c r="F199" s="108"/>
      <c r="G199" s="108">
        <v>10.5</v>
      </c>
      <c r="H199" s="109"/>
    </row>
    <row r="200" spans="1:8" ht="15">
      <c r="A200" s="110">
        <v>5</v>
      </c>
      <c r="B200" s="111" t="s">
        <v>321</v>
      </c>
      <c r="C200" s="112" t="s">
        <v>518</v>
      </c>
      <c r="D200" s="109">
        <f t="shared" si="32"/>
        <v>50</v>
      </c>
      <c r="E200" s="109"/>
      <c r="F200" s="108"/>
      <c r="G200" s="108">
        <v>50</v>
      </c>
      <c r="H200" s="109"/>
    </row>
    <row r="201" spans="1:8" ht="15">
      <c r="A201" s="110">
        <v>6</v>
      </c>
      <c r="B201" s="111" t="s">
        <v>512</v>
      </c>
      <c r="C201" s="111" t="s">
        <v>519</v>
      </c>
      <c r="D201" s="109">
        <f t="shared" si="32"/>
        <v>142</v>
      </c>
      <c r="E201" s="109"/>
      <c r="F201" s="108"/>
      <c r="G201" s="108">
        <v>142</v>
      </c>
      <c r="H201" s="109"/>
    </row>
    <row r="202" spans="1:8" s="3" customFormat="1" ht="15">
      <c r="A202" s="104" t="s">
        <v>520</v>
      </c>
      <c r="B202" s="105" t="s">
        <v>521</v>
      </c>
      <c r="C202" s="105"/>
      <c r="D202" s="103">
        <f>D203+D204+D205+D206+D207+D208+D209</f>
        <v>400</v>
      </c>
      <c r="E202" s="103">
        <f t="shared" ref="E202:H202" si="34">E203+E204+E205+E206+E207+E208+E209</f>
        <v>200</v>
      </c>
      <c r="F202" s="103">
        <f t="shared" si="34"/>
        <v>0</v>
      </c>
      <c r="G202" s="103">
        <f t="shared" si="34"/>
        <v>200</v>
      </c>
      <c r="H202" s="103">
        <f t="shared" si="34"/>
        <v>0</v>
      </c>
    </row>
    <row r="203" spans="1:8" ht="45">
      <c r="A203" s="110">
        <v>1</v>
      </c>
      <c r="B203" s="110" t="s">
        <v>522</v>
      </c>
      <c r="C203" s="113" t="s">
        <v>523</v>
      </c>
      <c r="D203" s="109">
        <f t="shared" si="32"/>
        <v>10</v>
      </c>
      <c r="E203" s="108">
        <v>5</v>
      </c>
      <c r="F203" s="108"/>
      <c r="G203" s="108">
        <v>5</v>
      </c>
      <c r="H203" s="108"/>
    </row>
    <row r="204" spans="1:8" ht="30">
      <c r="A204" s="110">
        <v>2</v>
      </c>
      <c r="B204" s="110" t="s">
        <v>524</v>
      </c>
      <c r="C204" s="110" t="s">
        <v>525</v>
      </c>
      <c r="D204" s="109">
        <f t="shared" si="32"/>
        <v>97</v>
      </c>
      <c r="E204" s="108">
        <v>48.5</v>
      </c>
      <c r="F204" s="108"/>
      <c r="G204" s="108">
        <v>48.5</v>
      </c>
      <c r="H204" s="108"/>
    </row>
    <row r="205" spans="1:8" ht="30">
      <c r="A205" s="110">
        <v>3</v>
      </c>
      <c r="B205" s="110" t="s">
        <v>526</v>
      </c>
      <c r="C205" s="110" t="s">
        <v>527</v>
      </c>
      <c r="D205" s="109">
        <f t="shared" si="32"/>
        <v>103</v>
      </c>
      <c r="E205" s="108">
        <v>51.5</v>
      </c>
      <c r="F205" s="108"/>
      <c r="G205" s="108">
        <v>51.5</v>
      </c>
      <c r="H205" s="108"/>
    </row>
    <row r="206" spans="1:8" ht="15">
      <c r="A206" s="110">
        <v>4</v>
      </c>
      <c r="B206" s="110" t="s">
        <v>528</v>
      </c>
      <c r="C206" s="110" t="s">
        <v>529</v>
      </c>
      <c r="D206" s="109">
        <f t="shared" si="32"/>
        <v>68.2</v>
      </c>
      <c r="E206" s="108">
        <v>34.1</v>
      </c>
      <c r="F206" s="108"/>
      <c r="G206" s="108">
        <v>34.1</v>
      </c>
      <c r="H206" s="108"/>
    </row>
    <row r="207" spans="1:8" ht="30">
      <c r="A207" s="110">
        <v>5</v>
      </c>
      <c r="B207" s="110" t="s">
        <v>530</v>
      </c>
      <c r="C207" s="110" t="s">
        <v>531</v>
      </c>
      <c r="D207" s="109">
        <f t="shared" si="32"/>
        <v>60.3</v>
      </c>
      <c r="E207" s="108">
        <v>30.15</v>
      </c>
      <c r="F207" s="108"/>
      <c r="G207" s="108">
        <v>30.15</v>
      </c>
      <c r="H207" s="108"/>
    </row>
    <row r="208" spans="1:8" ht="30">
      <c r="A208" s="110">
        <v>6</v>
      </c>
      <c r="B208" s="110" t="s">
        <v>532</v>
      </c>
      <c r="C208" s="110" t="s">
        <v>533</v>
      </c>
      <c r="D208" s="109">
        <f t="shared" si="32"/>
        <v>31.5</v>
      </c>
      <c r="E208" s="108">
        <v>15.75</v>
      </c>
      <c r="F208" s="108"/>
      <c r="G208" s="108">
        <v>15.75</v>
      </c>
      <c r="H208" s="108"/>
    </row>
    <row r="209" spans="1:8" ht="15">
      <c r="A209" s="110">
        <v>7</v>
      </c>
      <c r="B209" s="111" t="s">
        <v>227</v>
      </c>
      <c r="C209" s="112" t="s">
        <v>534</v>
      </c>
      <c r="D209" s="109">
        <f t="shared" si="32"/>
        <v>30</v>
      </c>
      <c r="E209" s="109">
        <v>15</v>
      </c>
      <c r="F209" s="108"/>
      <c r="G209" s="108">
        <v>15</v>
      </c>
      <c r="H209" s="109"/>
    </row>
    <row r="210" spans="1:8" ht="15">
      <c r="A210" s="104" t="s">
        <v>535</v>
      </c>
      <c r="B210" s="105" t="s">
        <v>536</v>
      </c>
      <c r="C210" s="105"/>
      <c r="D210" s="103">
        <f>D211+D212+D213+D214+D215+D216+D217+D218+D219+D220+D221+D230+D222+D223+D224+D225+D226+D227+D228+D229</f>
        <v>400</v>
      </c>
      <c r="E210" s="103">
        <f t="shared" ref="E210:H210" si="35">E211+E212+E213+E214+E215+E216+E217+E218+E219+E220+E221+E230+E222+E223+E224+E225+E226+E227+E228+E229</f>
        <v>200</v>
      </c>
      <c r="F210" s="103">
        <f t="shared" si="35"/>
        <v>0</v>
      </c>
      <c r="G210" s="103">
        <f t="shared" si="35"/>
        <v>200</v>
      </c>
      <c r="H210" s="103">
        <f t="shared" si="35"/>
        <v>0</v>
      </c>
    </row>
    <row r="211" spans="1:8" ht="45">
      <c r="A211" s="110">
        <v>1</v>
      </c>
      <c r="B211" s="110" t="s">
        <v>522</v>
      </c>
      <c r="C211" s="113" t="s">
        <v>523</v>
      </c>
      <c r="D211" s="109">
        <f t="shared" si="32"/>
        <v>5</v>
      </c>
      <c r="E211" s="108">
        <v>2.5</v>
      </c>
      <c r="F211" s="108"/>
      <c r="G211" s="108">
        <v>2.5</v>
      </c>
      <c r="H211" s="108"/>
    </row>
    <row r="212" spans="1:8" ht="15">
      <c r="A212" s="110">
        <v>2</v>
      </c>
      <c r="B212" s="110" t="s">
        <v>537</v>
      </c>
      <c r="C212" s="110" t="s">
        <v>538</v>
      </c>
      <c r="D212" s="109">
        <f t="shared" si="32"/>
        <v>10</v>
      </c>
      <c r="E212" s="108">
        <v>5</v>
      </c>
      <c r="F212" s="108"/>
      <c r="G212" s="108">
        <v>5</v>
      </c>
      <c r="H212" s="108"/>
    </row>
    <row r="213" spans="1:8" ht="15">
      <c r="A213" s="110">
        <v>3</v>
      </c>
      <c r="B213" s="110" t="s">
        <v>539</v>
      </c>
      <c r="C213" s="110" t="s">
        <v>540</v>
      </c>
      <c r="D213" s="109">
        <f t="shared" si="32"/>
        <v>45</v>
      </c>
      <c r="E213" s="108">
        <v>22.5</v>
      </c>
      <c r="F213" s="108"/>
      <c r="G213" s="108">
        <v>22.5</v>
      </c>
      <c r="H213" s="108"/>
    </row>
    <row r="214" spans="1:8" ht="15">
      <c r="A214" s="110">
        <v>4</v>
      </c>
      <c r="B214" s="110" t="s">
        <v>541</v>
      </c>
      <c r="C214" s="110" t="s">
        <v>542</v>
      </c>
      <c r="D214" s="109">
        <f t="shared" si="32"/>
        <v>4</v>
      </c>
      <c r="E214" s="108">
        <v>2</v>
      </c>
      <c r="F214" s="108"/>
      <c r="G214" s="108">
        <v>2</v>
      </c>
      <c r="H214" s="108"/>
    </row>
    <row r="215" spans="1:8" ht="15">
      <c r="A215" s="110">
        <v>5</v>
      </c>
      <c r="B215" s="110" t="s">
        <v>543</v>
      </c>
      <c r="C215" s="110" t="s">
        <v>544</v>
      </c>
      <c r="D215" s="109">
        <f t="shared" si="32"/>
        <v>55</v>
      </c>
      <c r="E215" s="108">
        <v>27.5</v>
      </c>
      <c r="F215" s="108"/>
      <c r="G215" s="108">
        <v>27.5</v>
      </c>
      <c r="H215" s="108"/>
    </row>
    <row r="216" spans="1:8" ht="15">
      <c r="A216" s="110">
        <v>6</v>
      </c>
      <c r="B216" s="110" t="s">
        <v>215</v>
      </c>
      <c r="C216" s="110" t="s">
        <v>545</v>
      </c>
      <c r="D216" s="109">
        <f t="shared" si="32"/>
        <v>20</v>
      </c>
      <c r="E216" s="108">
        <v>10</v>
      </c>
      <c r="F216" s="108"/>
      <c r="G216" s="108">
        <v>10</v>
      </c>
      <c r="H216" s="108"/>
    </row>
    <row r="217" spans="1:8" ht="15">
      <c r="A217" s="110">
        <v>7</v>
      </c>
      <c r="B217" s="110" t="s">
        <v>546</v>
      </c>
      <c r="C217" s="110" t="s">
        <v>547</v>
      </c>
      <c r="D217" s="109">
        <f t="shared" si="32"/>
        <v>4</v>
      </c>
      <c r="E217" s="108">
        <v>2</v>
      </c>
      <c r="F217" s="108"/>
      <c r="G217" s="108">
        <v>2</v>
      </c>
      <c r="H217" s="108"/>
    </row>
    <row r="218" spans="1:8" ht="30">
      <c r="A218" s="110">
        <v>8</v>
      </c>
      <c r="B218" s="110" t="s">
        <v>548</v>
      </c>
      <c r="C218" s="110" t="s">
        <v>549</v>
      </c>
      <c r="D218" s="109">
        <f t="shared" si="32"/>
        <v>10</v>
      </c>
      <c r="E218" s="108">
        <v>5</v>
      </c>
      <c r="F218" s="108"/>
      <c r="G218" s="108">
        <v>5</v>
      </c>
      <c r="H218" s="108"/>
    </row>
    <row r="219" spans="1:8" ht="15">
      <c r="A219" s="110">
        <v>9</v>
      </c>
      <c r="B219" s="110" t="s">
        <v>550</v>
      </c>
      <c r="C219" s="110" t="s">
        <v>551</v>
      </c>
      <c r="D219" s="109">
        <f t="shared" si="32"/>
        <v>18</v>
      </c>
      <c r="E219" s="108">
        <v>9</v>
      </c>
      <c r="F219" s="108"/>
      <c r="G219" s="108">
        <v>9</v>
      </c>
      <c r="H219" s="108"/>
    </row>
    <row r="220" spans="1:8" ht="15">
      <c r="A220" s="110">
        <v>10</v>
      </c>
      <c r="B220" s="110" t="s">
        <v>552</v>
      </c>
      <c r="C220" s="110" t="s">
        <v>553</v>
      </c>
      <c r="D220" s="109">
        <f t="shared" si="32"/>
        <v>18</v>
      </c>
      <c r="E220" s="108">
        <v>9</v>
      </c>
      <c r="F220" s="108"/>
      <c r="G220" s="108">
        <v>9</v>
      </c>
      <c r="H220" s="108"/>
    </row>
    <row r="221" spans="1:8" ht="15">
      <c r="A221" s="110">
        <v>11</v>
      </c>
      <c r="B221" s="110" t="s">
        <v>554</v>
      </c>
      <c r="C221" s="110" t="s">
        <v>555</v>
      </c>
      <c r="D221" s="109">
        <f t="shared" si="32"/>
        <v>36</v>
      </c>
      <c r="E221" s="108">
        <v>18</v>
      </c>
      <c r="F221" s="108"/>
      <c r="G221" s="108">
        <v>18</v>
      </c>
      <c r="H221" s="108"/>
    </row>
    <row r="222" spans="1:8" ht="15">
      <c r="A222" s="110">
        <v>12</v>
      </c>
      <c r="B222" s="110" t="s">
        <v>556</v>
      </c>
      <c r="C222" s="113" t="s">
        <v>557</v>
      </c>
      <c r="D222" s="109">
        <f t="shared" si="32"/>
        <v>20</v>
      </c>
      <c r="E222" s="108">
        <v>10</v>
      </c>
      <c r="F222" s="108"/>
      <c r="G222" s="108">
        <v>10</v>
      </c>
      <c r="H222" s="108"/>
    </row>
    <row r="223" spans="1:8" ht="15">
      <c r="A223" s="110">
        <v>13</v>
      </c>
      <c r="B223" s="110" t="s">
        <v>558</v>
      </c>
      <c r="C223" s="110" t="s">
        <v>559</v>
      </c>
      <c r="D223" s="109">
        <f t="shared" si="32"/>
        <v>76</v>
      </c>
      <c r="E223" s="108">
        <v>38</v>
      </c>
      <c r="F223" s="108"/>
      <c r="G223" s="108">
        <v>38</v>
      </c>
      <c r="H223" s="108"/>
    </row>
    <row r="224" spans="1:8" ht="15">
      <c r="A224" s="110">
        <v>14</v>
      </c>
      <c r="B224" s="110" t="s">
        <v>560</v>
      </c>
      <c r="C224" s="110" t="s">
        <v>561</v>
      </c>
      <c r="D224" s="109">
        <f t="shared" si="32"/>
        <v>10</v>
      </c>
      <c r="E224" s="108">
        <v>5</v>
      </c>
      <c r="F224" s="108"/>
      <c r="G224" s="108">
        <v>5</v>
      </c>
      <c r="H224" s="108"/>
    </row>
    <row r="225" spans="1:8" ht="15">
      <c r="A225" s="110">
        <v>15</v>
      </c>
      <c r="B225" s="110" t="s">
        <v>562</v>
      </c>
      <c r="C225" s="113" t="s">
        <v>563</v>
      </c>
      <c r="D225" s="109">
        <f t="shared" si="32"/>
        <v>2</v>
      </c>
      <c r="E225" s="108">
        <v>1</v>
      </c>
      <c r="F225" s="108"/>
      <c r="G225" s="108">
        <v>1</v>
      </c>
      <c r="H225" s="108"/>
    </row>
    <row r="226" spans="1:8" ht="15">
      <c r="A226" s="110">
        <v>16</v>
      </c>
      <c r="B226" s="110" t="s">
        <v>564</v>
      </c>
      <c r="C226" s="110" t="s">
        <v>565</v>
      </c>
      <c r="D226" s="109">
        <f t="shared" si="32"/>
        <v>20</v>
      </c>
      <c r="E226" s="108">
        <v>10</v>
      </c>
      <c r="F226" s="108"/>
      <c r="G226" s="108">
        <v>10</v>
      </c>
      <c r="H226" s="108"/>
    </row>
    <row r="227" spans="1:8" ht="15">
      <c r="A227" s="110">
        <v>17</v>
      </c>
      <c r="B227" s="110" t="s">
        <v>566</v>
      </c>
      <c r="C227" s="110" t="s">
        <v>567</v>
      </c>
      <c r="D227" s="109">
        <f t="shared" si="32"/>
        <v>5</v>
      </c>
      <c r="E227" s="108">
        <v>2.5</v>
      </c>
      <c r="F227" s="108"/>
      <c r="G227" s="108">
        <v>2.5</v>
      </c>
      <c r="H227" s="108"/>
    </row>
    <row r="228" spans="1:8" ht="15">
      <c r="A228" s="110">
        <v>18</v>
      </c>
      <c r="B228" s="110" t="s">
        <v>568</v>
      </c>
      <c r="C228" s="110" t="s">
        <v>569</v>
      </c>
      <c r="D228" s="109">
        <f t="shared" si="32"/>
        <v>5</v>
      </c>
      <c r="E228" s="108">
        <v>2.5</v>
      </c>
      <c r="F228" s="108"/>
      <c r="G228" s="108">
        <v>2.5</v>
      </c>
      <c r="H228" s="108"/>
    </row>
    <row r="229" spans="1:8" ht="15">
      <c r="A229" s="110">
        <v>19</v>
      </c>
      <c r="B229" s="110" t="s">
        <v>570</v>
      </c>
      <c r="C229" s="110" t="s">
        <v>571</v>
      </c>
      <c r="D229" s="109">
        <f t="shared" si="32"/>
        <v>7</v>
      </c>
      <c r="E229" s="108">
        <v>3.5</v>
      </c>
      <c r="F229" s="108"/>
      <c r="G229" s="108">
        <v>3.5</v>
      </c>
      <c r="H229" s="108"/>
    </row>
    <row r="230" spans="1:8" ht="15">
      <c r="A230" s="110">
        <v>20</v>
      </c>
      <c r="B230" s="111" t="s">
        <v>227</v>
      </c>
      <c r="C230" s="112" t="s">
        <v>534</v>
      </c>
      <c r="D230" s="109">
        <f t="shared" si="32"/>
        <v>30</v>
      </c>
      <c r="E230" s="109">
        <v>15</v>
      </c>
      <c r="F230" s="108"/>
      <c r="G230" s="108">
        <v>15</v>
      </c>
      <c r="H230" s="109"/>
    </row>
    <row r="231" spans="1:8" s="3" customFormat="1" ht="15">
      <c r="A231" s="104" t="s">
        <v>572</v>
      </c>
      <c r="B231" s="105" t="s">
        <v>573</v>
      </c>
      <c r="C231" s="105"/>
      <c r="D231" s="103">
        <f>D232+D233+D234+D235+D236+D237+D238+D239+D240</f>
        <v>400</v>
      </c>
      <c r="E231" s="103">
        <f>E232+E233+E234+E235+E236+E237+E238+E239+E240</f>
        <v>200</v>
      </c>
      <c r="F231" s="103">
        <f t="shared" ref="F231:H231" si="36">F232+F233+F234+F235+F236+F237+F238+F239+F240</f>
        <v>0</v>
      </c>
      <c r="G231" s="103">
        <f t="shared" si="36"/>
        <v>188</v>
      </c>
      <c r="H231" s="103">
        <f t="shared" si="36"/>
        <v>12</v>
      </c>
    </row>
    <row r="232" spans="1:8" ht="15">
      <c r="A232" s="110">
        <v>1</v>
      </c>
      <c r="B232" s="110" t="s">
        <v>574</v>
      </c>
      <c r="C232" s="110" t="s">
        <v>575</v>
      </c>
      <c r="D232" s="109">
        <f t="shared" si="32"/>
        <v>130</v>
      </c>
      <c r="E232" s="108">
        <v>130</v>
      </c>
      <c r="F232" s="108"/>
      <c r="G232" s="108"/>
      <c r="H232" s="108"/>
    </row>
    <row r="233" spans="1:8" ht="15">
      <c r="A233" s="110">
        <v>2</v>
      </c>
      <c r="B233" s="110" t="s">
        <v>576</v>
      </c>
      <c r="C233" s="113" t="s">
        <v>577</v>
      </c>
      <c r="D233" s="109">
        <f t="shared" si="32"/>
        <v>30</v>
      </c>
      <c r="E233" s="108">
        <v>30</v>
      </c>
      <c r="F233" s="108"/>
      <c r="G233" s="108"/>
      <c r="H233" s="108"/>
    </row>
    <row r="234" spans="1:8" ht="15">
      <c r="A234" s="110">
        <v>3</v>
      </c>
      <c r="B234" s="110" t="s">
        <v>578</v>
      </c>
      <c r="C234" s="110" t="s">
        <v>579</v>
      </c>
      <c r="D234" s="109">
        <f t="shared" si="32"/>
        <v>60</v>
      </c>
      <c r="E234" s="108"/>
      <c r="F234" s="108"/>
      <c r="G234" s="108">
        <v>60</v>
      </c>
      <c r="H234" s="108"/>
    </row>
    <row r="235" spans="1:8" ht="15">
      <c r="A235" s="110">
        <v>4</v>
      </c>
      <c r="B235" s="110" t="s">
        <v>580</v>
      </c>
      <c r="C235" s="110" t="s">
        <v>581</v>
      </c>
      <c r="D235" s="109">
        <f t="shared" si="32"/>
        <v>40</v>
      </c>
      <c r="E235" s="108"/>
      <c r="F235" s="108"/>
      <c r="G235" s="108">
        <v>28</v>
      </c>
      <c r="H235" s="108">
        <v>12</v>
      </c>
    </row>
    <row r="236" spans="1:8" ht="15">
      <c r="A236" s="110">
        <v>5</v>
      </c>
      <c r="B236" s="110" t="s">
        <v>582</v>
      </c>
      <c r="C236" s="110" t="s">
        <v>583</v>
      </c>
      <c r="D236" s="109">
        <f t="shared" si="32"/>
        <v>30</v>
      </c>
      <c r="E236" s="108"/>
      <c r="F236" s="108"/>
      <c r="G236" s="108">
        <v>30</v>
      </c>
      <c r="H236" s="108"/>
    </row>
    <row r="237" spans="1:8" ht="15">
      <c r="A237" s="110">
        <v>6</v>
      </c>
      <c r="B237" s="110" t="s">
        <v>584</v>
      </c>
      <c r="C237" s="110" t="s">
        <v>585</v>
      </c>
      <c r="D237" s="109">
        <f t="shared" si="32"/>
        <v>58</v>
      </c>
      <c r="E237" s="108">
        <v>40</v>
      </c>
      <c r="F237" s="108"/>
      <c r="G237" s="108">
        <v>18</v>
      </c>
      <c r="H237" s="108"/>
    </row>
    <row r="238" spans="1:8" ht="15">
      <c r="A238" s="110">
        <v>7</v>
      </c>
      <c r="B238" s="110" t="s">
        <v>586</v>
      </c>
      <c r="C238" s="110" t="s">
        <v>587</v>
      </c>
      <c r="D238" s="109">
        <f t="shared" si="32"/>
        <v>20</v>
      </c>
      <c r="E238" s="108"/>
      <c r="F238" s="108"/>
      <c r="G238" s="108">
        <v>20</v>
      </c>
      <c r="H238" s="108"/>
    </row>
    <row r="239" spans="1:8" ht="15">
      <c r="A239" s="110">
        <v>8</v>
      </c>
      <c r="B239" s="106" t="s">
        <v>588</v>
      </c>
      <c r="C239" s="114" t="s">
        <v>589</v>
      </c>
      <c r="D239" s="109">
        <f t="shared" si="32"/>
        <v>20</v>
      </c>
      <c r="E239" s="108"/>
      <c r="F239" s="108"/>
      <c r="G239" s="108">
        <v>20</v>
      </c>
      <c r="H239" s="108"/>
    </row>
    <row r="240" spans="1:8" ht="15">
      <c r="A240" s="110">
        <v>9</v>
      </c>
      <c r="B240" s="106" t="s">
        <v>227</v>
      </c>
      <c r="C240" s="114" t="s">
        <v>534</v>
      </c>
      <c r="D240" s="109">
        <f t="shared" si="32"/>
        <v>12</v>
      </c>
      <c r="E240" s="108"/>
      <c r="F240" s="108"/>
      <c r="G240" s="108">
        <v>12</v>
      </c>
      <c r="H240" s="108"/>
    </row>
    <row r="241" spans="1:8" ht="15">
      <c r="A241" s="104" t="s">
        <v>590</v>
      </c>
      <c r="B241" s="105" t="s">
        <v>591</v>
      </c>
      <c r="C241" s="105"/>
      <c r="D241" s="103">
        <f>D242+D243+D244+D245+D246+D247+D248+D249+D250</f>
        <v>400</v>
      </c>
      <c r="E241" s="103">
        <f t="shared" ref="E241:H241" si="37">E242+E243+E244+E245+E246+E247+E248+E249</f>
        <v>200</v>
      </c>
      <c r="F241" s="103">
        <f t="shared" si="37"/>
        <v>0</v>
      </c>
      <c r="G241" s="103">
        <f t="shared" si="37"/>
        <v>176</v>
      </c>
      <c r="H241" s="103">
        <f t="shared" si="37"/>
        <v>12</v>
      </c>
    </row>
    <row r="242" spans="1:8" ht="15">
      <c r="A242" s="110">
        <v>1</v>
      </c>
      <c r="B242" s="110" t="s">
        <v>574</v>
      </c>
      <c r="C242" s="110" t="s">
        <v>592</v>
      </c>
      <c r="D242" s="109">
        <f t="shared" si="32"/>
        <v>120</v>
      </c>
      <c r="E242" s="108">
        <v>120</v>
      </c>
      <c r="F242" s="108"/>
      <c r="G242" s="108"/>
      <c r="H242" s="108"/>
    </row>
    <row r="243" spans="1:8" ht="15">
      <c r="A243" s="110">
        <v>2</v>
      </c>
      <c r="B243" s="110" t="s">
        <v>576</v>
      </c>
      <c r="C243" s="113" t="s">
        <v>577</v>
      </c>
      <c r="D243" s="109">
        <f t="shared" si="32"/>
        <v>35</v>
      </c>
      <c r="E243" s="108">
        <v>35</v>
      </c>
      <c r="F243" s="108"/>
      <c r="G243" s="108"/>
      <c r="H243" s="108"/>
    </row>
    <row r="244" spans="1:8" ht="15">
      <c r="A244" s="110">
        <v>3</v>
      </c>
      <c r="B244" s="110" t="s">
        <v>578</v>
      </c>
      <c r="C244" s="110" t="s">
        <v>593</v>
      </c>
      <c r="D244" s="109">
        <f t="shared" si="32"/>
        <v>43</v>
      </c>
      <c r="E244" s="108">
        <v>43</v>
      </c>
      <c r="F244" s="108"/>
      <c r="G244" s="108"/>
      <c r="H244" s="108"/>
    </row>
    <row r="245" spans="1:8" ht="15">
      <c r="A245" s="110">
        <v>4</v>
      </c>
      <c r="B245" s="110" t="s">
        <v>580</v>
      </c>
      <c r="C245" s="110" t="s">
        <v>594</v>
      </c>
      <c r="D245" s="109">
        <f t="shared" si="32"/>
        <v>50</v>
      </c>
      <c r="E245" s="108"/>
      <c r="F245" s="108"/>
      <c r="G245" s="108">
        <v>38</v>
      </c>
      <c r="H245" s="108">
        <v>12</v>
      </c>
    </row>
    <row r="246" spans="1:8" ht="15">
      <c r="A246" s="110">
        <v>5</v>
      </c>
      <c r="B246" s="110" t="s">
        <v>582</v>
      </c>
      <c r="C246" s="110" t="s">
        <v>583</v>
      </c>
      <c r="D246" s="109">
        <f t="shared" si="32"/>
        <v>30</v>
      </c>
      <c r="E246" s="108"/>
      <c r="F246" s="108"/>
      <c r="G246" s="108">
        <v>30</v>
      </c>
      <c r="H246" s="108"/>
    </row>
    <row r="247" spans="1:8" ht="15">
      <c r="A247" s="110">
        <v>7</v>
      </c>
      <c r="B247" s="110" t="s">
        <v>586</v>
      </c>
      <c r="C247" s="110" t="s">
        <v>595</v>
      </c>
      <c r="D247" s="109">
        <f t="shared" si="32"/>
        <v>50</v>
      </c>
      <c r="E247" s="108"/>
      <c r="F247" s="108"/>
      <c r="G247" s="108">
        <v>50</v>
      </c>
      <c r="H247" s="108"/>
    </row>
    <row r="248" spans="1:8" ht="15">
      <c r="A248" s="110">
        <v>8</v>
      </c>
      <c r="B248" s="111" t="s">
        <v>584</v>
      </c>
      <c r="C248" s="111" t="s">
        <v>596</v>
      </c>
      <c r="D248" s="109">
        <f t="shared" si="32"/>
        <v>30</v>
      </c>
      <c r="E248" s="109">
        <v>2</v>
      </c>
      <c r="F248" s="108"/>
      <c r="G248" s="108">
        <v>28</v>
      </c>
      <c r="H248" s="109"/>
    </row>
    <row r="249" spans="1:8" ht="15">
      <c r="A249" s="110">
        <v>9</v>
      </c>
      <c r="B249" s="111" t="s">
        <v>588</v>
      </c>
      <c r="C249" s="112" t="s">
        <v>589</v>
      </c>
      <c r="D249" s="109">
        <f t="shared" si="32"/>
        <v>30</v>
      </c>
      <c r="E249" s="109"/>
      <c r="F249" s="108"/>
      <c r="G249" s="108">
        <v>30</v>
      </c>
      <c r="H249" s="109"/>
    </row>
    <row r="250" spans="1:8" ht="15">
      <c r="A250" s="110">
        <v>10</v>
      </c>
      <c r="B250" s="111" t="s">
        <v>227</v>
      </c>
      <c r="C250" s="112" t="s">
        <v>534</v>
      </c>
      <c r="D250" s="109">
        <f t="shared" si="32"/>
        <v>12</v>
      </c>
      <c r="E250" s="109"/>
      <c r="F250" s="108"/>
      <c r="G250" s="108">
        <v>12</v>
      </c>
      <c r="H250" s="109"/>
    </row>
    <row r="251" spans="1:8" ht="15">
      <c r="A251" s="104" t="s">
        <v>597</v>
      </c>
      <c r="B251" s="105" t="s">
        <v>598</v>
      </c>
      <c r="C251" s="105"/>
      <c r="D251" s="103">
        <f>D252+D253+D254+D255+D256+D257+D258</f>
        <v>400</v>
      </c>
      <c r="E251" s="103">
        <f t="shared" ref="E251:H251" si="38">E252+E253+E254+E255+E256+E257+E258</f>
        <v>200</v>
      </c>
      <c r="F251" s="103">
        <f t="shared" si="38"/>
        <v>0</v>
      </c>
      <c r="G251" s="103">
        <f t="shared" si="38"/>
        <v>188</v>
      </c>
      <c r="H251" s="103">
        <f t="shared" si="38"/>
        <v>12</v>
      </c>
    </row>
    <row r="252" spans="1:8" ht="15">
      <c r="A252" s="110">
        <v>1</v>
      </c>
      <c r="B252" s="110" t="s">
        <v>574</v>
      </c>
      <c r="C252" s="110" t="s">
        <v>599</v>
      </c>
      <c r="D252" s="109">
        <f t="shared" si="32"/>
        <v>70</v>
      </c>
      <c r="E252" s="108">
        <v>70</v>
      </c>
      <c r="F252" s="108"/>
      <c r="G252" s="108"/>
      <c r="H252" s="109"/>
    </row>
    <row r="253" spans="1:8" ht="15">
      <c r="A253" s="110">
        <v>2</v>
      </c>
      <c r="B253" s="110" t="s">
        <v>578</v>
      </c>
      <c r="C253" s="113" t="s">
        <v>600</v>
      </c>
      <c r="D253" s="109">
        <f t="shared" si="32"/>
        <v>120</v>
      </c>
      <c r="E253" s="108">
        <v>120</v>
      </c>
      <c r="F253" s="108"/>
      <c r="G253" s="108"/>
      <c r="H253" s="109"/>
    </row>
    <row r="254" spans="1:8" ht="15">
      <c r="A254" s="110">
        <v>3</v>
      </c>
      <c r="B254" s="110" t="s">
        <v>580</v>
      </c>
      <c r="C254" s="110" t="s">
        <v>601</v>
      </c>
      <c r="D254" s="109">
        <f t="shared" si="32"/>
        <v>58</v>
      </c>
      <c r="E254" s="108"/>
      <c r="F254" s="108"/>
      <c r="G254" s="108">
        <v>46</v>
      </c>
      <c r="H254" s="109">
        <v>12</v>
      </c>
    </row>
    <row r="255" spans="1:8" ht="15">
      <c r="A255" s="110">
        <v>4</v>
      </c>
      <c r="B255" s="110" t="s">
        <v>582</v>
      </c>
      <c r="C255" s="110" t="s">
        <v>602</v>
      </c>
      <c r="D255" s="109">
        <f t="shared" si="32"/>
        <v>70</v>
      </c>
      <c r="E255" s="108"/>
      <c r="F255" s="108"/>
      <c r="G255" s="108">
        <v>70</v>
      </c>
      <c r="H255" s="109"/>
    </row>
    <row r="256" spans="1:8" ht="15">
      <c r="A256" s="110">
        <v>5</v>
      </c>
      <c r="B256" s="110" t="s">
        <v>584</v>
      </c>
      <c r="C256" s="110" t="s">
        <v>603</v>
      </c>
      <c r="D256" s="109">
        <f t="shared" si="32"/>
        <v>40</v>
      </c>
      <c r="E256" s="108">
        <v>10</v>
      </c>
      <c r="F256" s="108"/>
      <c r="G256" s="108">
        <v>30</v>
      </c>
      <c r="H256" s="109"/>
    </row>
    <row r="257" spans="1:8" ht="15">
      <c r="A257" s="110">
        <v>6</v>
      </c>
      <c r="B257" s="110" t="s">
        <v>586</v>
      </c>
      <c r="C257" s="110" t="s">
        <v>604</v>
      </c>
      <c r="D257" s="109">
        <f t="shared" si="32"/>
        <v>30</v>
      </c>
      <c r="E257" s="108"/>
      <c r="F257" s="108"/>
      <c r="G257" s="108">
        <v>30</v>
      </c>
      <c r="H257" s="109"/>
    </row>
    <row r="258" spans="1:8" ht="15">
      <c r="A258" s="110">
        <v>7</v>
      </c>
      <c r="B258" s="110" t="s">
        <v>227</v>
      </c>
      <c r="C258" s="113" t="s">
        <v>534</v>
      </c>
      <c r="D258" s="109">
        <f t="shared" si="32"/>
        <v>12</v>
      </c>
      <c r="E258" s="108"/>
      <c r="F258" s="108"/>
      <c r="G258" s="108">
        <v>12</v>
      </c>
      <c r="H258" s="109"/>
    </row>
    <row r="259" spans="1:8" ht="15">
      <c r="A259" s="104" t="s">
        <v>605</v>
      </c>
      <c r="B259" s="105" t="s">
        <v>606</v>
      </c>
      <c r="C259" s="105"/>
      <c r="D259" s="103">
        <f>D260+D261+D262+D263+D264+D265+D266</f>
        <v>400</v>
      </c>
      <c r="E259" s="103">
        <f t="shared" ref="E259:H259" si="39">E260+E261+E262+E263+E264</f>
        <v>200</v>
      </c>
      <c r="F259" s="103">
        <f t="shared" si="39"/>
        <v>0</v>
      </c>
      <c r="G259" s="103">
        <f t="shared" si="39"/>
        <v>148</v>
      </c>
      <c r="H259" s="103">
        <f t="shared" si="39"/>
        <v>0</v>
      </c>
    </row>
    <row r="260" spans="1:8" ht="15">
      <c r="A260" s="110">
        <v>1</v>
      </c>
      <c r="B260" s="110" t="s">
        <v>574</v>
      </c>
      <c r="C260" s="110" t="s">
        <v>607</v>
      </c>
      <c r="D260" s="109">
        <f t="shared" ref="D260:D430" si="40">E260+F260+G260+H260</f>
        <v>95</v>
      </c>
      <c r="E260" s="108">
        <v>95</v>
      </c>
      <c r="F260" s="108"/>
      <c r="G260" s="108"/>
      <c r="H260" s="109"/>
    </row>
    <row r="261" spans="1:8" ht="15">
      <c r="A261" s="110">
        <v>2</v>
      </c>
      <c r="B261" s="110" t="s">
        <v>576</v>
      </c>
      <c r="C261" s="113" t="s">
        <v>608</v>
      </c>
      <c r="D261" s="109">
        <f t="shared" si="40"/>
        <v>93</v>
      </c>
      <c r="E261" s="108">
        <v>93</v>
      </c>
      <c r="F261" s="108"/>
      <c r="G261" s="108"/>
      <c r="H261" s="109"/>
    </row>
    <row r="262" spans="1:8" ht="15">
      <c r="A262" s="110">
        <v>3</v>
      </c>
      <c r="B262" s="110" t="s">
        <v>578</v>
      </c>
      <c r="C262" s="110" t="s">
        <v>609</v>
      </c>
      <c r="D262" s="109">
        <f t="shared" si="40"/>
        <v>100</v>
      </c>
      <c r="E262" s="108">
        <v>12</v>
      </c>
      <c r="F262" s="108"/>
      <c r="G262" s="108">
        <v>88</v>
      </c>
      <c r="H262" s="109"/>
    </row>
    <row r="263" spans="1:8" ht="15">
      <c r="A263" s="110">
        <v>4</v>
      </c>
      <c r="B263" s="110" t="s">
        <v>586</v>
      </c>
      <c r="C263" s="110" t="s">
        <v>610</v>
      </c>
      <c r="D263" s="109">
        <f t="shared" si="40"/>
        <v>30</v>
      </c>
      <c r="E263" s="108"/>
      <c r="F263" s="108"/>
      <c r="G263" s="108">
        <v>30</v>
      </c>
      <c r="H263" s="109"/>
    </row>
    <row r="264" spans="1:8" ht="15">
      <c r="A264" s="110">
        <v>5</v>
      </c>
      <c r="B264" s="110" t="s">
        <v>584</v>
      </c>
      <c r="C264" s="110" t="s">
        <v>611</v>
      </c>
      <c r="D264" s="109">
        <f t="shared" si="40"/>
        <v>30</v>
      </c>
      <c r="E264" s="108"/>
      <c r="F264" s="108"/>
      <c r="G264" s="108">
        <v>30</v>
      </c>
      <c r="H264" s="109"/>
    </row>
    <row r="265" spans="1:8" ht="15">
      <c r="A265" s="110">
        <v>6</v>
      </c>
      <c r="B265" s="110" t="s">
        <v>580</v>
      </c>
      <c r="C265" s="110" t="s">
        <v>581</v>
      </c>
      <c r="D265" s="109">
        <f t="shared" si="40"/>
        <v>40</v>
      </c>
      <c r="E265" s="108"/>
      <c r="F265" s="108"/>
      <c r="G265" s="108">
        <v>24</v>
      </c>
      <c r="H265" s="109">
        <v>16</v>
      </c>
    </row>
    <row r="266" spans="1:8" ht="15">
      <c r="A266" s="110">
        <v>7</v>
      </c>
      <c r="B266" s="110" t="s">
        <v>227</v>
      </c>
      <c r="C266" s="113" t="s">
        <v>534</v>
      </c>
      <c r="D266" s="109">
        <f t="shared" si="40"/>
        <v>12</v>
      </c>
      <c r="E266" s="108"/>
      <c r="F266" s="108"/>
      <c r="G266" s="108">
        <v>12</v>
      </c>
      <c r="H266" s="109"/>
    </row>
    <row r="267" spans="1:8" ht="15">
      <c r="A267" s="104" t="s">
        <v>612</v>
      </c>
      <c r="B267" s="105" t="s">
        <v>613</v>
      </c>
      <c r="C267" s="105"/>
      <c r="D267" s="103">
        <f>D268+D269+D270+D271+D272+D273+D274</f>
        <v>400</v>
      </c>
      <c r="E267" s="103">
        <f t="shared" ref="E267:H267" si="41">E268+E269+E270+E271+E272+E273+E274</f>
        <v>200</v>
      </c>
      <c r="F267" s="103">
        <f t="shared" si="41"/>
        <v>0</v>
      </c>
      <c r="G267" s="103">
        <f t="shared" si="41"/>
        <v>186</v>
      </c>
      <c r="H267" s="103">
        <f t="shared" si="41"/>
        <v>14</v>
      </c>
    </row>
    <row r="268" spans="1:8" ht="15">
      <c r="A268" s="110">
        <v>1</v>
      </c>
      <c r="B268" s="110" t="s">
        <v>580</v>
      </c>
      <c r="C268" s="110" t="s">
        <v>614</v>
      </c>
      <c r="D268" s="109">
        <f t="shared" si="40"/>
        <v>60</v>
      </c>
      <c r="E268" s="108"/>
      <c r="F268" s="108"/>
      <c r="G268" s="108">
        <v>46</v>
      </c>
      <c r="H268" s="109">
        <v>14</v>
      </c>
    </row>
    <row r="269" spans="1:8" ht="15">
      <c r="A269" s="110">
        <v>2</v>
      </c>
      <c r="B269" s="110" t="s">
        <v>574</v>
      </c>
      <c r="C269" s="110" t="s">
        <v>615</v>
      </c>
      <c r="D269" s="109">
        <f t="shared" si="40"/>
        <v>110</v>
      </c>
      <c r="E269" s="108">
        <v>110</v>
      </c>
      <c r="F269" s="108"/>
      <c r="G269" s="108"/>
      <c r="H269" s="109"/>
    </row>
    <row r="270" spans="1:8" ht="15">
      <c r="A270" s="110">
        <v>3</v>
      </c>
      <c r="B270" s="110" t="s">
        <v>576</v>
      </c>
      <c r="C270" s="113" t="s">
        <v>577</v>
      </c>
      <c r="D270" s="109">
        <f t="shared" si="40"/>
        <v>50</v>
      </c>
      <c r="E270" s="108">
        <v>50</v>
      </c>
      <c r="F270" s="108"/>
      <c r="G270" s="108"/>
      <c r="H270" s="109"/>
    </row>
    <row r="271" spans="1:8" ht="15">
      <c r="A271" s="110">
        <v>4</v>
      </c>
      <c r="B271" s="110" t="s">
        <v>584</v>
      </c>
      <c r="C271" s="110" t="s">
        <v>616</v>
      </c>
      <c r="D271" s="109">
        <f t="shared" si="40"/>
        <v>30</v>
      </c>
      <c r="E271" s="108">
        <v>30</v>
      </c>
      <c r="F271" s="108"/>
      <c r="G271" s="108"/>
      <c r="H271" s="109"/>
    </row>
    <row r="272" spans="1:8" ht="15">
      <c r="A272" s="110">
        <v>5</v>
      </c>
      <c r="B272" s="110" t="s">
        <v>586</v>
      </c>
      <c r="C272" s="110" t="s">
        <v>617</v>
      </c>
      <c r="D272" s="109">
        <f t="shared" si="40"/>
        <v>60</v>
      </c>
      <c r="E272" s="108">
        <v>10</v>
      </c>
      <c r="F272" s="108"/>
      <c r="G272" s="108">
        <v>50</v>
      </c>
      <c r="H272" s="109"/>
    </row>
    <row r="273" spans="1:10" ht="15">
      <c r="A273" s="110">
        <v>6</v>
      </c>
      <c r="B273" s="110" t="s">
        <v>588</v>
      </c>
      <c r="C273" s="113" t="s">
        <v>618</v>
      </c>
      <c r="D273" s="109">
        <f t="shared" si="40"/>
        <v>78</v>
      </c>
      <c r="E273" s="108"/>
      <c r="F273" s="108"/>
      <c r="G273" s="108">
        <v>78</v>
      </c>
      <c r="H273" s="109"/>
    </row>
    <row r="274" spans="1:10" ht="15">
      <c r="A274" s="110">
        <v>7</v>
      </c>
      <c r="B274" s="110" t="s">
        <v>227</v>
      </c>
      <c r="C274" s="113" t="s">
        <v>534</v>
      </c>
      <c r="D274" s="109">
        <f t="shared" si="40"/>
        <v>12</v>
      </c>
      <c r="E274" s="108"/>
      <c r="F274" s="108"/>
      <c r="G274" s="108">
        <v>12</v>
      </c>
      <c r="H274" s="109"/>
    </row>
    <row r="275" spans="1:10" s="3" customFormat="1" ht="15">
      <c r="A275" s="104" t="s">
        <v>619</v>
      </c>
      <c r="B275" s="105" t="s">
        <v>620</v>
      </c>
      <c r="C275" s="105"/>
      <c r="D275" s="103">
        <f>D276+D277+D278+D279+D280+D281+D282+D283</f>
        <v>536</v>
      </c>
      <c r="E275" s="103">
        <f t="shared" ref="E275:H275" si="42">E276+E277+E278+E279+E280+E281+E282+E283</f>
        <v>200</v>
      </c>
      <c r="F275" s="103">
        <f t="shared" si="42"/>
        <v>0</v>
      </c>
      <c r="G275" s="103">
        <f t="shared" si="42"/>
        <v>336</v>
      </c>
      <c r="H275" s="103">
        <f t="shared" si="42"/>
        <v>0</v>
      </c>
      <c r="J275" s="45"/>
    </row>
    <row r="276" spans="1:10" ht="15">
      <c r="A276" s="110">
        <v>1</v>
      </c>
      <c r="B276" s="110" t="s">
        <v>621</v>
      </c>
      <c r="C276" s="110" t="s">
        <v>622</v>
      </c>
      <c r="D276" s="109">
        <f t="shared" si="40"/>
        <v>194.3</v>
      </c>
      <c r="E276" s="108">
        <v>100</v>
      </c>
      <c r="F276" s="108"/>
      <c r="G276" s="108">
        <v>94.300000000000011</v>
      </c>
      <c r="H276" s="109"/>
    </row>
    <row r="277" spans="1:10" ht="15">
      <c r="A277" s="110">
        <v>2</v>
      </c>
      <c r="B277" s="110" t="s">
        <v>623</v>
      </c>
      <c r="C277" s="110" t="s">
        <v>624</v>
      </c>
      <c r="D277" s="109">
        <f t="shared" si="40"/>
        <v>53.5</v>
      </c>
      <c r="E277" s="108"/>
      <c r="F277" s="108"/>
      <c r="G277" s="108">
        <v>53.5</v>
      </c>
      <c r="H277" s="109"/>
    </row>
    <row r="278" spans="1:10" ht="15">
      <c r="A278" s="110">
        <v>3</v>
      </c>
      <c r="B278" s="110" t="s">
        <v>219</v>
      </c>
      <c r="C278" s="110" t="s">
        <v>625</v>
      </c>
      <c r="D278" s="109">
        <f t="shared" si="40"/>
        <v>38</v>
      </c>
      <c r="E278" s="108"/>
      <c r="F278" s="108"/>
      <c r="G278" s="108">
        <v>38</v>
      </c>
      <c r="H278" s="109"/>
    </row>
    <row r="279" spans="1:10" ht="15">
      <c r="A279" s="110">
        <v>4</v>
      </c>
      <c r="B279" s="110" t="s">
        <v>626</v>
      </c>
      <c r="C279" s="110" t="s">
        <v>627</v>
      </c>
      <c r="D279" s="109">
        <f t="shared" si="40"/>
        <v>70.2</v>
      </c>
      <c r="E279" s="108">
        <v>50</v>
      </c>
      <c r="F279" s="108"/>
      <c r="G279" s="108">
        <v>20.200000000000003</v>
      </c>
      <c r="H279" s="109"/>
    </row>
    <row r="280" spans="1:10" ht="15">
      <c r="A280" s="110">
        <v>5</v>
      </c>
      <c r="B280" s="110" t="s">
        <v>628</v>
      </c>
      <c r="C280" s="110" t="s">
        <v>629</v>
      </c>
      <c r="D280" s="109">
        <f t="shared" si="40"/>
        <v>15</v>
      </c>
      <c r="E280" s="108"/>
      <c r="F280" s="108"/>
      <c r="G280" s="108">
        <v>15</v>
      </c>
      <c r="H280" s="109"/>
    </row>
    <row r="281" spans="1:10" ht="15">
      <c r="A281" s="110">
        <v>6</v>
      </c>
      <c r="B281" s="110" t="s">
        <v>225</v>
      </c>
      <c r="C281" s="110" t="s">
        <v>630</v>
      </c>
      <c r="D281" s="109">
        <f t="shared" si="40"/>
        <v>30</v>
      </c>
      <c r="E281" s="108"/>
      <c r="F281" s="108"/>
      <c r="G281" s="108">
        <v>30</v>
      </c>
      <c r="H281" s="109"/>
    </row>
    <row r="282" spans="1:10" ht="15">
      <c r="A282" s="110">
        <v>7</v>
      </c>
      <c r="B282" s="110" t="s">
        <v>631</v>
      </c>
      <c r="C282" s="110" t="s">
        <v>632</v>
      </c>
      <c r="D282" s="109">
        <f t="shared" si="40"/>
        <v>115</v>
      </c>
      <c r="E282" s="108">
        <v>50</v>
      </c>
      <c r="F282" s="108"/>
      <c r="G282" s="108">
        <v>65</v>
      </c>
      <c r="H282" s="109"/>
    </row>
    <row r="283" spans="1:10" ht="15">
      <c r="A283" s="110">
        <v>8</v>
      </c>
      <c r="B283" s="110" t="s">
        <v>279</v>
      </c>
      <c r="C283" s="110" t="s">
        <v>633</v>
      </c>
      <c r="D283" s="109">
        <f t="shared" si="40"/>
        <v>20</v>
      </c>
      <c r="E283" s="108"/>
      <c r="F283" s="108"/>
      <c r="G283" s="108">
        <v>20</v>
      </c>
      <c r="H283" s="109"/>
    </row>
    <row r="284" spans="1:10" ht="15">
      <c r="A284" s="104" t="s">
        <v>634</v>
      </c>
      <c r="B284" s="105" t="s">
        <v>635</v>
      </c>
      <c r="C284" s="105"/>
      <c r="D284" s="103">
        <f>D285+D286+D287+D288+D289+D290+D291+D292+D293+D294</f>
        <v>505</v>
      </c>
      <c r="E284" s="103">
        <f t="shared" ref="E284:H284" si="43">E285+E286+E287+E288+E289+E290+E291+E292+E293+E294</f>
        <v>200</v>
      </c>
      <c r="F284" s="103">
        <f t="shared" si="43"/>
        <v>0</v>
      </c>
      <c r="G284" s="103">
        <f t="shared" si="43"/>
        <v>305</v>
      </c>
      <c r="H284" s="103">
        <f t="shared" si="43"/>
        <v>0</v>
      </c>
    </row>
    <row r="285" spans="1:10" ht="15">
      <c r="A285" s="110">
        <v>1</v>
      </c>
      <c r="B285" s="110" t="s">
        <v>230</v>
      </c>
      <c r="C285" s="110" t="s">
        <v>636</v>
      </c>
      <c r="D285" s="109">
        <f t="shared" si="40"/>
        <v>70</v>
      </c>
      <c r="E285" s="108">
        <v>60</v>
      </c>
      <c r="F285" s="108"/>
      <c r="G285" s="108">
        <v>10</v>
      </c>
      <c r="H285" s="109"/>
    </row>
    <row r="286" spans="1:10" ht="15">
      <c r="A286" s="110">
        <v>2</v>
      </c>
      <c r="B286" s="110" t="s">
        <v>623</v>
      </c>
      <c r="C286" s="110" t="s">
        <v>637</v>
      </c>
      <c r="D286" s="109">
        <f t="shared" si="40"/>
        <v>40</v>
      </c>
      <c r="E286" s="108">
        <v>40</v>
      </c>
      <c r="F286" s="108"/>
      <c r="G286" s="108">
        <v>0</v>
      </c>
      <c r="H286" s="109"/>
    </row>
    <row r="287" spans="1:10" ht="15">
      <c r="A287" s="110">
        <v>3</v>
      </c>
      <c r="B287" s="110" t="s">
        <v>219</v>
      </c>
      <c r="C287" s="110" t="s">
        <v>638</v>
      </c>
      <c r="D287" s="109">
        <f t="shared" si="40"/>
        <v>18</v>
      </c>
      <c r="E287" s="108"/>
      <c r="F287" s="108"/>
      <c r="G287" s="108">
        <v>18</v>
      </c>
      <c r="H287" s="109"/>
    </row>
    <row r="288" spans="1:10" ht="15">
      <c r="A288" s="110">
        <v>4</v>
      </c>
      <c r="B288" s="110" t="s">
        <v>485</v>
      </c>
      <c r="C288" s="110" t="s">
        <v>639</v>
      </c>
      <c r="D288" s="109">
        <f t="shared" si="40"/>
        <v>10</v>
      </c>
      <c r="E288" s="108"/>
      <c r="F288" s="108"/>
      <c r="G288" s="108">
        <v>10</v>
      </c>
      <c r="H288" s="109"/>
    </row>
    <row r="289" spans="1:8" ht="15">
      <c r="A289" s="110">
        <v>5</v>
      </c>
      <c r="B289" s="110" t="s">
        <v>628</v>
      </c>
      <c r="C289" s="110" t="s">
        <v>640</v>
      </c>
      <c r="D289" s="109">
        <f t="shared" si="40"/>
        <v>11</v>
      </c>
      <c r="E289" s="108"/>
      <c r="F289" s="108"/>
      <c r="G289" s="108">
        <v>11</v>
      </c>
      <c r="H289" s="109"/>
    </row>
    <row r="290" spans="1:8" ht="15">
      <c r="A290" s="110">
        <v>6</v>
      </c>
      <c r="B290" s="110" t="s">
        <v>641</v>
      </c>
      <c r="C290" s="110" t="s">
        <v>642</v>
      </c>
      <c r="D290" s="109">
        <f t="shared" si="40"/>
        <v>35</v>
      </c>
      <c r="E290" s="108">
        <v>35</v>
      </c>
      <c r="F290" s="108"/>
      <c r="G290" s="108">
        <v>0</v>
      </c>
      <c r="H290" s="109"/>
    </row>
    <row r="291" spans="1:8" ht="15">
      <c r="A291" s="110">
        <v>7</v>
      </c>
      <c r="B291" s="110" t="s">
        <v>223</v>
      </c>
      <c r="C291" s="110" t="s">
        <v>643</v>
      </c>
      <c r="D291" s="109">
        <f t="shared" si="40"/>
        <v>5</v>
      </c>
      <c r="E291" s="108"/>
      <c r="F291" s="108"/>
      <c r="G291" s="108">
        <v>5</v>
      </c>
      <c r="H291" s="109"/>
    </row>
    <row r="292" spans="1:8" ht="15">
      <c r="A292" s="110">
        <v>8</v>
      </c>
      <c r="B292" s="110" t="s">
        <v>644</v>
      </c>
      <c r="C292" s="110" t="s">
        <v>645</v>
      </c>
      <c r="D292" s="109">
        <f t="shared" si="40"/>
        <v>65</v>
      </c>
      <c r="E292" s="108">
        <v>65</v>
      </c>
      <c r="F292" s="108"/>
      <c r="G292" s="108">
        <v>0</v>
      </c>
      <c r="H292" s="109"/>
    </row>
    <row r="293" spans="1:8" ht="15">
      <c r="A293" s="110">
        <v>9</v>
      </c>
      <c r="B293" s="110" t="s">
        <v>646</v>
      </c>
      <c r="C293" s="110" t="s">
        <v>647</v>
      </c>
      <c r="D293" s="109">
        <f t="shared" si="40"/>
        <v>226</v>
      </c>
      <c r="E293" s="108"/>
      <c r="F293" s="108"/>
      <c r="G293" s="108">
        <v>226</v>
      </c>
      <c r="H293" s="109"/>
    </row>
    <row r="294" spans="1:8" ht="15">
      <c r="A294" s="110">
        <v>10</v>
      </c>
      <c r="B294" s="110" t="s">
        <v>648</v>
      </c>
      <c r="C294" s="113" t="s">
        <v>649</v>
      </c>
      <c r="D294" s="109">
        <f t="shared" si="40"/>
        <v>25</v>
      </c>
      <c r="E294" s="108"/>
      <c r="F294" s="108"/>
      <c r="G294" s="108">
        <v>25</v>
      </c>
      <c r="H294" s="109"/>
    </row>
    <row r="295" spans="1:8" s="3" customFormat="1" ht="15">
      <c r="A295" s="104" t="s">
        <v>650</v>
      </c>
      <c r="B295" s="105" t="s">
        <v>651</v>
      </c>
      <c r="C295" s="105"/>
      <c r="D295" s="103">
        <f>D296+D297+D298+D299+D300+D301+D302+D303+D304+D305</f>
        <v>549</v>
      </c>
      <c r="E295" s="103">
        <f t="shared" ref="E295:H295" si="44">E296+E297+E298+E299+E300+E301+E302+E303+E304+E305</f>
        <v>200</v>
      </c>
      <c r="F295" s="103">
        <f t="shared" si="44"/>
        <v>0</v>
      </c>
      <c r="G295" s="103">
        <f t="shared" si="44"/>
        <v>349</v>
      </c>
      <c r="H295" s="103">
        <f t="shared" si="44"/>
        <v>0</v>
      </c>
    </row>
    <row r="296" spans="1:8" ht="30">
      <c r="A296" s="110">
        <v>1</v>
      </c>
      <c r="B296" s="110" t="s">
        <v>652</v>
      </c>
      <c r="C296" s="110" t="s">
        <v>653</v>
      </c>
      <c r="D296" s="109">
        <f t="shared" si="40"/>
        <v>10</v>
      </c>
      <c r="E296" s="108"/>
      <c r="F296" s="108"/>
      <c r="G296" s="108">
        <v>10</v>
      </c>
      <c r="H296" s="109"/>
    </row>
    <row r="297" spans="1:8" ht="15">
      <c r="A297" s="110">
        <v>2</v>
      </c>
      <c r="B297" s="110" t="s">
        <v>217</v>
      </c>
      <c r="C297" s="113" t="s">
        <v>654</v>
      </c>
      <c r="D297" s="109">
        <f t="shared" si="40"/>
        <v>15</v>
      </c>
      <c r="E297" s="108"/>
      <c r="F297" s="108"/>
      <c r="G297" s="108">
        <v>15</v>
      </c>
      <c r="H297" s="109"/>
    </row>
    <row r="298" spans="1:8" ht="30">
      <c r="A298" s="110">
        <v>3</v>
      </c>
      <c r="B298" s="110" t="s">
        <v>219</v>
      </c>
      <c r="C298" s="110" t="s">
        <v>655</v>
      </c>
      <c r="D298" s="109">
        <f t="shared" si="40"/>
        <v>82</v>
      </c>
      <c r="E298" s="108"/>
      <c r="F298" s="108"/>
      <c r="G298" s="108">
        <v>82</v>
      </c>
      <c r="H298" s="109"/>
    </row>
    <row r="299" spans="1:8" ht="30">
      <c r="A299" s="110">
        <v>4</v>
      </c>
      <c r="B299" s="110" t="s">
        <v>223</v>
      </c>
      <c r="C299" s="110" t="s">
        <v>656</v>
      </c>
      <c r="D299" s="109">
        <f t="shared" si="40"/>
        <v>175</v>
      </c>
      <c r="E299" s="108">
        <v>50</v>
      </c>
      <c r="F299" s="108"/>
      <c r="G299" s="108">
        <v>125</v>
      </c>
      <c r="H299" s="109"/>
    </row>
    <row r="300" spans="1:8" ht="15">
      <c r="A300" s="110">
        <v>5</v>
      </c>
      <c r="B300" s="110" t="s">
        <v>225</v>
      </c>
      <c r="C300" s="110" t="s">
        <v>657</v>
      </c>
      <c r="D300" s="109">
        <f t="shared" si="40"/>
        <v>57</v>
      </c>
      <c r="E300" s="108">
        <v>48</v>
      </c>
      <c r="F300" s="108"/>
      <c r="G300" s="108">
        <v>9</v>
      </c>
      <c r="H300" s="109"/>
    </row>
    <row r="301" spans="1:8" ht="15">
      <c r="A301" s="110">
        <v>6</v>
      </c>
      <c r="B301" s="110" t="s">
        <v>658</v>
      </c>
      <c r="C301" s="110" t="s">
        <v>659</v>
      </c>
      <c r="D301" s="109">
        <f t="shared" si="40"/>
        <v>35</v>
      </c>
      <c r="E301" s="108"/>
      <c r="F301" s="108"/>
      <c r="G301" s="108">
        <v>35</v>
      </c>
      <c r="H301" s="109"/>
    </row>
    <row r="302" spans="1:8" ht="15">
      <c r="A302" s="110">
        <v>7</v>
      </c>
      <c r="B302" s="110" t="s">
        <v>660</v>
      </c>
      <c r="C302" s="110" t="s">
        <v>661</v>
      </c>
      <c r="D302" s="109">
        <f t="shared" si="40"/>
        <v>102</v>
      </c>
      <c r="E302" s="108">
        <v>102</v>
      </c>
      <c r="F302" s="108"/>
      <c r="G302" s="108">
        <v>0</v>
      </c>
      <c r="H302" s="109"/>
    </row>
    <row r="303" spans="1:8" ht="15">
      <c r="A303" s="110">
        <v>8</v>
      </c>
      <c r="B303" s="110" t="s">
        <v>265</v>
      </c>
      <c r="C303" s="110" t="s">
        <v>662</v>
      </c>
      <c r="D303" s="109">
        <f t="shared" si="40"/>
        <v>12</v>
      </c>
      <c r="E303" s="108"/>
      <c r="F303" s="108"/>
      <c r="G303" s="108">
        <v>12</v>
      </c>
      <c r="H303" s="109"/>
    </row>
    <row r="304" spans="1:8" ht="15">
      <c r="A304" s="110">
        <v>9</v>
      </c>
      <c r="B304" s="110" t="s">
        <v>663</v>
      </c>
      <c r="C304" s="110" t="s">
        <v>664</v>
      </c>
      <c r="D304" s="109">
        <f t="shared" si="40"/>
        <v>26</v>
      </c>
      <c r="E304" s="108"/>
      <c r="F304" s="108"/>
      <c r="G304" s="108">
        <v>26</v>
      </c>
      <c r="H304" s="109"/>
    </row>
    <row r="305" spans="1:8" ht="15">
      <c r="A305" s="110">
        <v>10</v>
      </c>
      <c r="B305" s="110" t="s">
        <v>227</v>
      </c>
      <c r="C305" s="113" t="s">
        <v>534</v>
      </c>
      <c r="D305" s="109">
        <f t="shared" si="40"/>
        <v>35</v>
      </c>
      <c r="E305" s="108"/>
      <c r="F305" s="108"/>
      <c r="G305" s="108">
        <v>35</v>
      </c>
      <c r="H305" s="109"/>
    </row>
    <row r="306" spans="1:8" ht="15">
      <c r="A306" s="104" t="s">
        <v>665</v>
      </c>
      <c r="B306" s="105" t="s">
        <v>666</v>
      </c>
      <c r="C306" s="105"/>
      <c r="D306" s="103">
        <f>D307+D308+D309+D310+D311+D312+D313+D314+D315+D316+D317+D318+D319+D320+D321+D322+D323+D324+D325+D326+D327+D328+D329</f>
        <v>1805</v>
      </c>
      <c r="E306" s="103">
        <f t="shared" ref="E306:H306" si="45">E307+E308+E309+E310+E311+E312+E313+E314+E315+E316+E317+E318+E319+E320+E321+E322+E323+E324+E325+E326+E327+E328+E329</f>
        <v>200</v>
      </c>
      <c r="F306" s="103">
        <f t="shared" si="45"/>
        <v>0</v>
      </c>
      <c r="G306" s="103">
        <f t="shared" si="45"/>
        <v>1067</v>
      </c>
      <c r="H306" s="103">
        <f t="shared" si="45"/>
        <v>538</v>
      </c>
    </row>
    <row r="307" spans="1:8" ht="15">
      <c r="A307" s="110">
        <v>1</v>
      </c>
      <c r="B307" s="110" t="s">
        <v>667</v>
      </c>
      <c r="C307" s="110" t="s">
        <v>668</v>
      </c>
      <c r="D307" s="109">
        <f t="shared" si="40"/>
        <v>200</v>
      </c>
      <c r="E307" s="108"/>
      <c r="F307" s="108"/>
      <c r="G307" s="108">
        <v>140</v>
      </c>
      <c r="H307" s="109">
        <v>60</v>
      </c>
    </row>
    <row r="308" spans="1:8" ht="15">
      <c r="A308" s="110">
        <v>2</v>
      </c>
      <c r="B308" s="110" t="s">
        <v>669</v>
      </c>
      <c r="C308" s="110" t="s">
        <v>670</v>
      </c>
      <c r="D308" s="109">
        <f t="shared" si="40"/>
        <v>160</v>
      </c>
      <c r="E308" s="108"/>
      <c r="F308" s="108"/>
      <c r="G308" s="108">
        <v>110</v>
      </c>
      <c r="H308" s="109">
        <v>50</v>
      </c>
    </row>
    <row r="309" spans="1:8" ht="15">
      <c r="A309" s="110">
        <v>3</v>
      </c>
      <c r="B309" s="110" t="s">
        <v>217</v>
      </c>
      <c r="C309" s="113" t="s">
        <v>654</v>
      </c>
      <c r="D309" s="109">
        <f t="shared" si="40"/>
        <v>70</v>
      </c>
      <c r="E309" s="108">
        <v>20</v>
      </c>
      <c r="F309" s="108"/>
      <c r="G309" s="108">
        <v>40</v>
      </c>
      <c r="H309" s="109">
        <v>10</v>
      </c>
    </row>
    <row r="310" spans="1:8" ht="30">
      <c r="A310" s="110">
        <v>4</v>
      </c>
      <c r="B310" s="110" t="s">
        <v>219</v>
      </c>
      <c r="C310" s="110" t="s">
        <v>671</v>
      </c>
      <c r="D310" s="109">
        <f t="shared" si="40"/>
        <v>180</v>
      </c>
      <c r="E310" s="108">
        <v>30</v>
      </c>
      <c r="F310" s="108"/>
      <c r="G310" s="108">
        <v>60</v>
      </c>
      <c r="H310" s="109">
        <v>90</v>
      </c>
    </row>
    <row r="311" spans="1:8" ht="15">
      <c r="A311" s="110">
        <v>5</v>
      </c>
      <c r="B311" s="110" t="s">
        <v>221</v>
      </c>
      <c r="C311" s="110" t="s">
        <v>672</v>
      </c>
      <c r="D311" s="109">
        <f t="shared" si="40"/>
        <v>120</v>
      </c>
      <c r="E311" s="108">
        <v>20</v>
      </c>
      <c r="F311" s="108"/>
      <c r="G311" s="108">
        <v>90</v>
      </c>
      <c r="H311" s="109">
        <v>10</v>
      </c>
    </row>
    <row r="312" spans="1:8" ht="30">
      <c r="A312" s="110">
        <v>6</v>
      </c>
      <c r="B312" s="110" t="s">
        <v>223</v>
      </c>
      <c r="C312" s="110" t="s">
        <v>673</v>
      </c>
      <c r="D312" s="109">
        <f t="shared" si="40"/>
        <v>150</v>
      </c>
      <c r="E312" s="108"/>
      <c r="F312" s="108"/>
      <c r="G312" s="108">
        <v>100</v>
      </c>
      <c r="H312" s="109">
        <v>50</v>
      </c>
    </row>
    <row r="313" spans="1:8" ht="15">
      <c r="A313" s="110">
        <v>7</v>
      </c>
      <c r="B313" s="110" t="s">
        <v>225</v>
      </c>
      <c r="C313" s="110" t="s">
        <v>674</v>
      </c>
      <c r="D313" s="109">
        <f t="shared" si="40"/>
        <v>70</v>
      </c>
      <c r="E313" s="108"/>
      <c r="F313" s="108"/>
      <c r="G313" s="108">
        <v>60</v>
      </c>
      <c r="H313" s="109">
        <v>10</v>
      </c>
    </row>
    <row r="314" spans="1:8" ht="45">
      <c r="A314" s="110">
        <v>8</v>
      </c>
      <c r="B314" s="110" t="s">
        <v>675</v>
      </c>
      <c r="C314" s="110" t="s">
        <v>676</v>
      </c>
      <c r="D314" s="109">
        <f t="shared" si="40"/>
        <v>300</v>
      </c>
      <c r="E314" s="108">
        <v>50</v>
      </c>
      <c r="F314" s="108"/>
      <c r="G314" s="108">
        <v>200</v>
      </c>
      <c r="H314" s="109">
        <v>50</v>
      </c>
    </row>
    <row r="315" spans="1:8" ht="15">
      <c r="A315" s="110">
        <v>9</v>
      </c>
      <c r="B315" s="110" t="s">
        <v>677</v>
      </c>
      <c r="C315" s="110" t="s">
        <v>678</v>
      </c>
      <c r="D315" s="109">
        <f t="shared" si="40"/>
        <v>0</v>
      </c>
      <c r="E315" s="108"/>
      <c r="F315" s="108"/>
      <c r="G315" s="108"/>
      <c r="H315" s="109"/>
    </row>
    <row r="316" spans="1:8" ht="15">
      <c r="A316" s="110">
        <v>10</v>
      </c>
      <c r="B316" s="110" t="s">
        <v>679</v>
      </c>
      <c r="C316" s="110" t="s">
        <v>680</v>
      </c>
      <c r="D316" s="109">
        <f t="shared" si="40"/>
        <v>30</v>
      </c>
      <c r="E316" s="108"/>
      <c r="F316" s="108"/>
      <c r="G316" s="108">
        <v>30</v>
      </c>
      <c r="H316" s="109"/>
    </row>
    <row r="317" spans="1:8" ht="15">
      <c r="A317" s="110">
        <v>11</v>
      </c>
      <c r="B317" s="110" t="s">
        <v>681</v>
      </c>
      <c r="C317" s="113" t="s">
        <v>682</v>
      </c>
      <c r="D317" s="109">
        <f t="shared" si="40"/>
        <v>70</v>
      </c>
      <c r="E317" s="108"/>
      <c r="F317" s="108"/>
      <c r="G317" s="108">
        <v>70</v>
      </c>
      <c r="H317" s="109"/>
    </row>
    <row r="318" spans="1:8" ht="15">
      <c r="A318" s="110">
        <v>12</v>
      </c>
      <c r="B318" s="110" t="s">
        <v>683</v>
      </c>
      <c r="C318" s="113" t="s">
        <v>684</v>
      </c>
      <c r="D318" s="109">
        <f t="shared" si="40"/>
        <v>20</v>
      </c>
      <c r="E318" s="108">
        <v>15</v>
      </c>
      <c r="F318" s="108"/>
      <c r="G318" s="108">
        <v>5</v>
      </c>
      <c r="H318" s="109"/>
    </row>
    <row r="319" spans="1:8" ht="30">
      <c r="A319" s="110">
        <v>13</v>
      </c>
      <c r="B319" s="110" t="s">
        <v>685</v>
      </c>
      <c r="C319" s="113" t="s">
        <v>686</v>
      </c>
      <c r="D319" s="109">
        <f t="shared" si="40"/>
        <v>90</v>
      </c>
      <c r="E319" s="108">
        <v>30</v>
      </c>
      <c r="F319" s="108"/>
      <c r="G319" s="108">
        <v>50</v>
      </c>
      <c r="H319" s="109">
        <v>10</v>
      </c>
    </row>
    <row r="320" spans="1:8" ht="15">
      <c r="A320" s="110">
        <v>14</v>
      </c>
      <c r="B320" s="110" t="s">
        <v>687</v>
      </c>
      <c r="C320" s="113" t="s">
        <v>688</v>
      </c>
      <c r="D320" s="109">
        <f t="shared" si="40"/>
        <v>20</v>
      </c>
      <c r="E320" s="108">
        <v>15</v>
      </c>
      <c r="F320" s="108"/>
      <c r="G320" s="108">
        <v>5</v>
      </c>
      <c r="H320" s="109"/>
    </row>
    <row r="321" spans="1:9" ht="15">
      <c r="A321" s="110">
        <v>15</v>
      </c>
      <c r="B321" s="110" t="s">
        <v>689</v>
      </c>
      <c r="C321" s="110" t="s">
        <v>690</v>
      </c>
      <c r="D321" s="109">
        <f t="shared" si="40"/>
        <v>20</v>
      </c>
      <c r="E321" s="108">
        <v>20</v>
      </c>
      <c r="F321" s="108"/>
      <c r="G321" s="108"/>
      <c r="H321" s="109"/>
      <c r="I321">
        <f>G307+G308+G309+G310+G311+G312+G313+G314+G316+G317+G318+G319+G320</f>
        <v>960</v>
      </c>
    </row>
    <row r="322" spans="1:9" ht="15">
      <c r="A322" s="110">
        <v>16</v>
      </c>
      <c r="B322" s="110" t="s">
        <v>691</v>
      </c>
      <c r="C322" s="110" t="s">
        <v>692</v>
      </c>
      <c r="D322" s="109">
        <f t="shared" si="40"/>
        <v>20</v>
      </c>
      <c r="E322" s="108"/>
      <c r="F322" s="108"/>
      <c r="G322" s="108">
        <v>16</v>
      </c>
      <c r="H322" s="109">
        <v>4</v>
      </c>
    </row>
    <row r="323" spans="1:9" ht="15">
      <c r="A323" s="110">
        <v>17</v>
      </c>
      <c r="B323" s="110" t="s">
        <v>693</v>
      </c>
      <c r="C323" s="110" t="s">
        <v>694</v>
      </c>
      <c r="D323" s="109">
        <f t="shared" si="40"/>
        <v>20</v>
      </c>
      <c r="E323" s="108"/>
      <c r="F323" s="108"/>
      <c r="G323" s="108">
        <v>16</v>
      </c>
      <c r="H323" s="109">
        <v>4</v>
      </c>
    </row>
    <row r="324" spans="1:9" ht="30">
      <c r="A324" s="110">
        <v>18</v>
      </c>
      <c r="B324" s="110" t="s">
        <v>695</v>
      </c>
      <c r="C324" s="110" t="s">
        <v>696</v>
      </c>
      <c r="D324" s="109">
        <f t="shared" si="40"/>
        <v>60</v>
      </c>
      <c r="E324" s="108"/>
      <c r="F324" s="108"/>
      <c r="G324" s="108">
        <v>30</v>
      </c>
      <c r="H324" s="109">
        <v>30</v>
      </c>
    </row>
    <row r="325" spans="1:9" ht="15">
      <c r="A325" s="110">
        <v>19</v>
      </c>
      <c r="B325" s="110" t="s">
        <v>697</v>
      </c>
      <c r="C325" s="110" t="s">
        <v>698</v>
      </c>
      <c r="D325" s="109">
        <f t="shared" si="40"/>
        <v>20</v>
      </c>
      <c r="E325" s="108"/>
      <c r="F325" s="108"/>
      <c r="G325" s="108"/>
      <c r="H325" s="109">
        <v>20</v>
      </c>
    </row>
    <row r="326" spans="1:9" ht="15">
      <c r="A326" s="110">
        <v>20</v>
      </c>
      <c r="B326" s="110" t="s">
        <v>699</v>
      </c>
      <c r="C326" s="110" t="s">
        <v>700</v>
      </c>
      <c r="D326" s="109">
        <f t="shared" si="40"/>
        <v>35</v>
      </c>
      <c r="E326" s="108"/>
      <c r="F326" s="108"/>
      <c r="G326" s="108">
        <v>15</v>
      </c>
      <c r="H326" s="109">
        <v>20</v>
      </c>
    </row>
    <row r="327" spans="1:9" ht="15">
      <c r="A327" s="110">
        <v>21</v>
      </c>
      <c r="B327" s="110" t="s">
        <v>701</v>
      </c>
      <c r="C327" s="110" t="s">
        <v>702</v>
      </c>
      <c r="D327" s="109">
        <f t="shared" si="40"/>
        <v>50</v>
      </c>
      <c r="E327" s="108"/>
      <c r="F327" s="108"/>
      <c r="G327" s="108">
        <v>10</v>
      </c>
      <c r="H327" s="109">
        <v>40</v>
      </c>
    </row>
    <row r="328" spans="1:9" ht="15">
      <c r="A328" s="110">
        <v>22</v>
      </c>
      <c r="B328" s="110" t="s">
        <v>703</v>
      </c>
      <c r="C328" s="110" t="s">
        <v>704</v>
      </c>
      <c r="D328" s="109">
        <f t="shared" si="40"/>
        <v>50</v>
      </c>
      <c r="E328" s="108"/>
      <c r="F328" s="108"/>
      <c r="G328" s="108">
        <v>10</v>
      </c>
      <c r="H328" s="109">
        <v>40</v>
      </c>
    </row>
    <row r="329" spans="1:9" ht="30">
      <c r="A329" s="110">
        <v>23</v>
      </c>
      <c r="B329" s="110" t="s">
        <v>705</v>
      </c>
      <c r="C329" s="113" t="s">
        <v>706</v>
      </c>
      <c r="D329" s="109">
        <f t="shared" si="40"/>
        <v>50</v>
      </c>
      <c r="E329" s="108"/>
      <c r="F329" s="108"/>
      <c r="G329" s="108">
        <v>10</v>
      </c>
      <c r="H329" s="109">
        <v>40</v>
      </c>
    </row>
    <row r="330" spans="1:9" ht="15">
      <c r="A330" s="104" t="s">
        <v>707</v>
      </c>
      <c r="B330" s="105" t="s">
        <v>708</v>
      </c>
      <c r="C330" s="105"/>
      <c r="D330" s="103">
        <f>D331+D332+D333+D334+D335+D336+D337+D338+D339+D340+D341+D342</f>
        <v>474</v>
      </c>
      <c r="E330" s="103">
        <f t="shared" ref="E330:H330" si="46">E331+E332+E333+E334+E335+E336+E337+E338+E339+E340+E341+E342</f>
        <v>200</v>
      </c>
      <c r="F330" s="103">
        <f t="shared" si="46"/>
        <v>0</v>
      </c>
      <c r="G330" s="103">
        <f t="shared" si="46"/>
        <v>135</v>
      </c>
      <c r="H330" s="103">
        <f t="shared" si="46"/>
        <v>139</v>
      </c>
    </row>
    <row r="331" spans="1:9" ht="15">
      <c r="A331" s="110">
        <v>1</v>
      </c>
      <c r="B331" s="110" t="s">
        <v>709</v>
      </c>
      <c r="C331" s="110" t="s">
        <v>710</v>
      </c>
      <c r="D331" s="109">
        <f t="shared" si="40"/>
        <v>90</v>
      </c>
      <c r="E331" s="108">
        <v>30</v>
      </c>
      <c r="F331" s="108"/>
      <c r="G331" s="108">
        <v>30</v>
      </c>
      <c r="H331" s="109">
        <v>30</v>
      </c>
    </row>
    <row r="332" spans="1:9" ht="15">
      <c r="A332" s="110">
        <v>2</v>
      </c>
      <c r="B332" s="110" t="s">
        <v>711</v>
      </c>
      <c r="C332" s="110" t="s">
        <v>712</v>
      </c>
      <c r="D332" s="109">
        <f t="shared" si="40"/>
        <v>60</v>
      </c>
      <c r="E332" s="108">
        <v>30</v>
      </c>
      <c r="F332" s="108"/>
      <c r="G332" s="108"/>
      <c r="H332" s="109">
        <v>30</v>
      </c>
    </row>
    <row r="333" spans="1:9" ht="15">
      <c r="A333" s="110">
        <v>3</v>
      </c>
      <c r="B333" s="110" t="s">
        <v>713</v>
      </c>
      <c r="C333" s="110" t="s">
        <v>714</v>
      </c>
      <c r="D333" s="109">
        <f t="shared" si="40"/>
        <v>24</v>
      </c>
      <c r="E333" s="108">
        <v>10</v>
      </c>
      <c r="F333" s="108"/>
      <c r="G333" s="108">
        <v>10</v>
      </c>
      <c r="H333" s="109">
        <v>4</v>
      </c>
    </row>
    <row r="334" spans="1:9" ht="15">
      <c r="A334" s="110">
        <v>4</v>
      </c>
      <c r="B334" s="110" t="s">
        <v>715</v>
      </c>
      <c r="C334" s="110" t="s">
        <v>716</v>
      </c>
      <c r="D334" s="109">
        <f t="shared" si="40"/>
        <v>25</v>
      </c>
      <c r="E334" s="108">
        <v>10</v>
      </c>
      <c r="F334" s="108"/>
      <c r="G334" s="108">
        <v>5</v>
      </c>
      <c r="H334" s="109">
        <v>10</v>
      </c>
    </row>
    <row r="335" spans="1:9" ht="15">
      <c r="A335" s="110">
        <v>5</v>
      </c>
      <c r="B335" s="110" t="s">
        <v>294</v>
      </c>
      <c r="C335" s="110" t="s">
        <v>717</v>
      </c>
      <c r="D335" s="109">
        <f t="shared" si="40"/>
        <v>20</v>
      </c>
      <c r="E335" s="108">
        <v>10</v>
      </c>
      <c r="F335" s="108"/>
      <c r="G335" s="108"/>
      <c r="H335" s="109">
        <v>10</v>
      </c>
    </row>
    <row r="336" spans="1:9" ht="15">
      <c r="A336" s="110">
        <v>6</v>
      </c>
      <c r="B336" s="110" t="s">
        <v>718</v>
      </c>
      <c r="C336" s="110" t="s">
        <v>719</v>
      </c>
      <c r="D336" s="109">
        <f t="shared" si="40"/>
        <v>20</v>
      </c>
      <c r="E336" s="108">
        <v>10</v>
      </c>
      <c r="F336" s="108"/>
      <c r="G336" s="108">
        <v>10</v>
      </c>
      <c r="H336" s="109">
        <v>0</v>
      </c>
    </row>
    <row r="337" spans="1:8" ht="30">
      <c r="A337" s="110">
        <v>7</v>
      </c>
      <c r="B337" s="110" t="s">
        <v>720</v>
      </c>
      <c r="C337" s="110" t="s">
        <v>721</v>
      </c>
      <c r="D337" s="109">
        <f t="shared" si="40"/>
        <v>50</v>
      </c>
      <c r="E337" s="108">
        <v>30</v>
      </c>
      <c r="F337" s="108"/>
      <c r="G337" s="108">
        <v>10</v>
      </c>
      <c r="H337" s="109">
        <v>10</v>
      </c>
    </row>
    <row r="338" spans="1:8" ht="30">
      <c r="A338" s="110">
        <v>8</v>
      </c>
      <c r="B338" s="110" t="s">
        <v>722</v>
      </c>
      <c r="C338" s="110" t="s">
        <v>723</v>
      </c>
      <c r="D338" s="109">
        <f t="shared" si="40"/>
        <v>50</v>
      </c>
      <c r="E338" s="108">
        <v>20</v>
      </c>
      <c r="F338" s="108"/>
      <c r="G338" s="108">
        <v>20</v>
      </c>
      <c r="H338" s="109">
        <v>10</v>
      </c>
    </row>
    <row r="339" spans="1:8" s="39" customFormat="1" ht="30">
      <c r="A339" s="110">
        <v>9</v>
      </c>
      <c r="B339" s="110" t="s">
        <v>724</v>
      </c>
      <c r="C339" s="110" t="s">
        <v>725</v>
      </c>
      <c r="D339" s="109">
        <f t="shared" si="40"/>
        <v>30</v>
      </c>
      <c r="E339" s="108">
        <v>10</v>
      </c>
      <c r="F339" s="108"/>
      <c r="G339" s="108">
        <v>10</v>
      </c>
      <c r="H339" s="109">
        <v>10</v>
      </c>
    </row>
    <row r="340" spans="1:8" ht="15">
      <c r="A340" s="110">
        <v>10</v>
      </c>
      <c r="B340" s="110" t="s">
        <v>726</v>
      </c>
      <c r="C340" s="110" t="s">
        <v>727</v>
      </c>
      <c r="D340" s="109">
        <f t="shared" si="40"/>
        <v>45</v>
      </c>
      <c r="E340" s="108">
        <v>20</v>
      </c>
      <c r="F340" s="108"/>
      <c r="G340" s="108">
        <v>20</v>
      </c>
      <c r="H340" s="109">
        <v>5</v>
      </c>
    </row>
    <row r="341" spans="1:8" ht="15">
      <c r="A341" s="110">
        <v>11</v>
      </c>
      <c r="B341" s="110" t="s">
        <v>728</v>
      </c>
      <c r="C341" s="113" t="s">
        <v>729</v>
      </c>
      <c r="D341" s="109">
        <f t="shared" si="40"/>
        <v>30</v>
      </c>
      <c r="E341" s="108">
        <v>10</v>
      </c>
      <c r="F341" s="108"/>
      <c r="G341" s="108">
        <v>10</v>
      </c>
      <c r="H341" s="109">
        <v>10</v>
      </c>
    </row>
    <row r="342" spans="1:8" ht="15">
      <c r="A342" s="110">
        <v>12</v>
      </c>
      <c r="B342" s="110" t="s">
        <v>730</v>
      </c>
      <c r="C342" s="110" t="s">
        <v>731</v>
      </c>
      <c r="D342" s="109">
        <f t="shared" si="40"/>
        <v>30</v>
      </c>
      <c r="E342" s="108">
        <v>10</v>
      </c>
      <c r="F342" s="108"/>
      <c r="G342" s="108">
        <v>10</v>
      </c>
      <c r="H342" s="109">
        <v>10</v>
      </c>
    </row>
    <row r="343" spans="1:8" ht="15">
      <c r="A343" s="104" t="s">
        <v>732</v>
      </c>
      <c r="B343" s="105" t="s">
        <v>733</v>
      </c>
      <c r="C343" s="105"/>
      <c r="D343" s="103">
        <f>D344+D345+D346+D347+D348+D349+D350+D351+D352+D353</f>
        <v>410</v>
      </c>
      <c r="E343" s="103">
        <f t="shared" ref="E343:H343" si="47">E344+E345+E346+E347+E348+E349+E350+E351+E352+E353</f>
        <v>200</v>
      </c>
      <c r="F343" s="103">
        <f t="shared" si="47"/>
        <v>0</v>
      </c>
      <c r="G343" s="103">
        <f t="shared" si="47"/>
        <v>190</v>
      </c>
      <c r="H343" s="103">
        <f t="shared" si="47"/>
        <v>20</v>
      </c>
    </row>
    <row r="344" spans="1:8" s="3" customFormat="1" ht="15">
      <c r="A344" s="110">
        <v>1</v>
      </c>
      <c r="B344" s="110" t="s">
        <v>217</v>
      </c>
      <c r="C344" s="113" t="s">
        <v>654</v>
      </c>
      <c r="D344" s="109">
        <f t="shared" si="40"/>
        <v>22</v>
      </c>
      <c r="E344" s="108">
        <v>2</v>
      </c>
      <c r="F344" s="108">
        <v>0</v>
      </c>
      <c r="G344" s="108">
        <v>10</v>
      </c>
      <c r="H344" s="108">
        <v>10</v>
      </c>
    </row>
    <row r="345" spans="1:8" s="3" customFormat="1" ht="30">
      <c r="A345" s="110">
        <v>2</v>
      </c>
      <c r="B345" s="110" t="s">
        <v>219</v>
      </c>
      <c r="C345" s="110" t="s">
        <v>734</v>
      </c>
      <c r="D345" s="109">
        <f t="shared" si="40"/>
        <v>230</v>
      </c>
      <c r="E345" s="108">
        <v>100</v>
      </c>
      <c r="F345" s="108">
        <v>0</v>
      </c>
      <c r="G345" s="108">
        <v>130</v>
      </c>
      <c r="H345" s="108">
        <v>0</v>
      </c>
    </row>
    <row r="346" spans="1:8" s="3" customFormat="1" ht="15">
      <c r="A346" s="110">
        <v>3</v>
      </c>
      <c r="B346" s="110" t="s">
        <v>221</v>
      </c>
      <c r="C346" s="110" t="s">
        <v>735</v>
      </c>
      <c r="D346" s="109">
        <f t="shared" si="40"/>
        <v>22</v>
      </c>
      <c r="E346" s="108">
        <v>12</v>
      </c>
      <c r="F346" s="108">
        <v>0</v>
      </c>
      <c r="G346" s="108">
        <v>0</v>
      </c>
      <c r="H346" s="108">
        <v>10</v>
      </c>
    </row>
    <row r="347" spans="1:8" s="3" customFormat="1" ht="15">
      <c r="A347" s="110">
        <v>4</v>
      </c>
      <c r="B347" s="110" t="s">
        <v>736</v>
      </c>
      <c r="C347" s="110" t="s">
        <v>737</v>
      </c>
      <c r="D347" s="109">
        <f t="shared" si="40"/>
        <v>5</v>
      </c>
      <c r="E347" s="108">
        <v>5</v>
      </c>
      <c r="F347" s="108">
        <v>0</v>
      </c>
      <c r="G347" s="108">
        <v>0</v>
      </c>
      <c r="H347" s="108">
        <v>0</v>
      </c>
    </row>
    <row r="348" spans="1:8" ht="15">
      <c r="A348" s="110">
        <v>5</v>
      </c>
      <c r="B348" s="110" t="s">
        <v>738</v>
      </c>
      <c r="C348" s="110" t="s">
        <v>739</v>
      </c>
      <c r="D348" s="109">
        <f t="shared" si="40"/>
        <v>35</v>
      </c>
      <c r="E348" s="108">
        <v>15</v>
      </c>
      <c r="F348" s="108">
        <v>0</v>
      </c>
      <c r="G348" s="108">
        <v>20</v>
      </c>
      <c r="H348" s="109">
        <v>0</v>
      </c>
    </row>
    <row r="349" spans="1:8" ht="15">
      <c r="A349" s="110">
        <v>6</v>
      </c>
      <c r="B349" s="110" t="s">
        <v>740</v>
      </c>
      <c r="C349" s="110" t="s">
        <v>741</v>
      </c>
      <c r="D349" s="109">
        <f t="shared" si="40"/>
        <v>30</v>
      </c>
      <c r="E349" s="108">
        <v>20</v>
      </c>
      <c r="F349" s="108"/>
      <c r="G349" s="108">
        <v>10</v>
      </c>
      <c r="H349" s="109"/>
    </row>
    <row r="350" spans="1:8" ht="15">
      <c r="A350" s="110">
        <v>7</v>
      </c>
      <c r="B350" s="110" t="s">
        <v>742</v>
      </c>
      <c r="C350" s="110" t="s">
        <v>743</v>
      </c>
      <c r="D350" s="109">
        <f t="shared" si="40"/>
        <v>8</v>
      </c>
      <c r="E350" s="108">
        <v>8</v>
      </c>
      <c r="F350" s="108"/>
      <c r="G350" s="108"/>
      <c r="H350" s="109"/>
    </row>
    <row r="351" spans="1:8" ht="15">
      <c r="A351" s="110">
        <v>8</v>
      </c>
      <c r="B351" s="110" t="s">
        <v>744</v>
      </c>
      <c r="C351" s="110" t="s">
        <v>745</v>
      </c>
      <c r="D351" s="109">
        <f t="shared" si="40"/>
        <v>8</v>
      </c>
      <c r="E351" s="108">
        <v>8</v>
      </c>
      <c r="F351" s="108"/>
      <c r="G351" s="108"/>
      <c r="H351" s="109"/>
    </row>
    <row r="352" spans="1:8" ht="15">
      <c r="A352" s="110">
        <v>9</v>
      </c>
      <c r="B352" s="110" t="s">
        <v>746</v>
      </c>
      <c r="C352" s="110" t="s">
        <v>747</v>
      </c>
      <c r="D352" s="109">
        <f t="shared" si="40"/>
        <v>25</v>
      </c>
      <c r="E352" s="108">
        <v>15</v>
      </c>
      <c r="F352" s="108"/>
      <c r="G352" s="108">
        <v>10</v>
      </c>
      <c r="H352" s="109"/>
    </row>
    <row r="353" spans="1:8" ht="15">
      <c r="A353" s="110">
        <v>10</v>
      </c>
      <c r="B353" s="110" t="s">
        <v>748</v>
      </c>
      <c r="C353" s="110" t="s">
        <v>749</v>
      </c>
      <c r="D353" s="109">
        <f t="shared" si="40"/>
        <v>25</v>
      </c>
      <c r="E353" s="108">
        <v>15</v>
      </c>
      <c r="F353" s="108"/>
      <c r="G353" s="108">
        <v>10</v>
      </c>
      <c r="H353" s="109"/>
    </row>
    <row r="354" spans="1:8" ht="15">
      <c r="A354" s="104" t="s">
        <v>750</v>
      </c>
      <c r="B354" s="105" t="s">
        <v>751</v>
      </c>
      <c r="C354" s="105"/>
      <c r="D354" s="103">
        <f>D355+D356+D357+D358+D359+D360+D361+D362+D363+D364+D365+D366+D367+D368+D369+D370+D371+D372</f>
        <v>532.79999999999995</v>
      </c>
      <c r="E354" s="103">
        <f t="shared" ref="E354:H354" si="48">E355+E356+E357+E358+E359+E360+E361+E362+E363+E364+E365+E366+E367+E368+E369+E370+E371+E372</f>
        <v>200</v>
      </c>
      <c r="F354" s="103">
        <f t="shared" si="48"/>
        <v>0</v>
      </c>
      <c r="G354" s="103">
        <f t="shared" si="48"/>
        <v>200</v>
      </c>
      <c r="H354" s="103">
        <f t="shared" si="48"/>
        <v>132.80000000000001</v>
      </c>
    </row>
    <row r="355" spans="1:8" ht="15">
      <c r="A355" s="110">
        <v>1</v>
      </c>
      <c r="B355" s="110" t="s">
        <v>752</v>
      </c>
      <c r="C355" s="113" t="s">
        <v>753</v>
      </c>
      <c r="D355" s="109">
        <f t="shared" si="40"/>
        <v>20</v>
      </c>
      <c r="E355" s="108">
        <v>10</v>
      </c>
      <c r="F355" s="108">
        <v>0</v>
      </c>
      <c r="G355" s="108">
        <v>10</v>
      </c>
      <c r="H355" s="109">
        <v>0</v>
      </c>
    </row>
    <row r="356" spans="1:8" ht="30">
      <c r="A356" s="110">
        <v>2</v>
      </c>
      <c r="B356" s="110" t="s">
        <v>754</v>
      </c>
      <c r="C356" s="110" t="s">
        <v>755</v>
      </c>
      <c r="D356" s="109">
        <f t="shared" si="40"/>
        <v>18</v>
      </c>
      <c r="E356" s="108">
        <v>9</v>
      </c>
      <c r="F356" s="108">
        <v>0</v>
      </c>
      <c r="G356" s="108">
        <v>9</v>
      </c>
      <c r="H356" s="109">
        <v>0</v>
      </c>
    </row>
    <row r="357" spans="1:8" ht="30">
      <c r="A357" s="110">
        <v>3</v>
      </c>
      <c r="B357" s="110" t="s">
        <v>756</v>
      </c>
      <c r="C357" s="110" t="s">
        <v>757</v>
      </c>
      <c r="D357" s="109">
        <f t="shared" si="40"/>
        <v>81</v>
      </c>
      <c r="E357" s="108">
        <v>40</v>
      </c>
      <c r="F357" s="108">
        <v>0</v>
      </c>
      <c r="G357" s="108">
        <v>40</v>
      </c>
      <c r="H357" s="109">
        <v>1</v>
      </c>
    </row>
    <row r="358" spans="1:8" ht="15">
      <c r="A358" s="110">
        <v>4</v>
      </c>
      <c r="B358" s="110" t="s">
        <v>758</v>
      </c>
      <c r="C358" s="110" t="s">
        <v>759</v>
      </c>
      <c r="D358" s="109">
        <f t="shared" si="40"/>
        <v>20</v>
      </c>
      <c r="E358" s="108">
        <v>10</v>
      </c>
      <c r="F358" s="108">
        <v>0</v>
      </c>
      <c r="G358" s="108">
        <v>10</v>
      </c>
      <c r="H358" s="109">
        <v>0</v>
      </c>
    </row>
    <row r="359" spans="1:8" ht="15">
      <c r="A359" s="110">
        <v>5</v>
      </c>
      <c r="B359" s="110" t="s">
        <v>217</v>
      </c>
      <c r="C359" s="113" t="s">
        <v>760</v>
      </c>
      <c r="D359" s="109">
        <f t="shared" si="40"/>
        <v>10</v>
      </c>
      <c r="E359" s="108">
        <v>4</v>
      </c>
      <c r="F359" s="108">
        <v>0</v>
      </c>
      <c r="G359" s="108">
        <v>4</v>
      </c>
      <c r="H359" s="109">
        <v>2</v>
      </c>
    </row>
    <row r="360" spans="1:8" ht="15">
      <c r="A360" s="110">
        <v>6</v>
      </c>
      <c r="B360" s="110" t="s">
        <v>225</v>
      </c>
      <c r="C360" s="110" t="s">
        <v>761</v>
      </c>
      <c r="D360" s="109">
        <f t="shared" si="40"/>
        <v>21.8</v>
      </c>
      <c r="E360" s="108">
        <v>10</v>
      </c>
      <c r="F360" s="108">
        <v>0</v>
      </c>
      <c r="G360" s="108">
        <v>10</v>
      </c>
      <c r="H360" s="109">
        <v>1.8</v>
      </c>
    </row>
    <row r="361" spans="1:8" ht="15">
      <c r="A361" s="110">
        <v>7</v>
      </c>
      <c r="B361" s="110" t="s">
        <v>762</v>
      </c>
      <c r="C361" s="110" t="s">
        <v>763</v>
      </c>
      <c r="D361" s="109">
        <f t="shared" si="40"/>
        <v>40</v>
      </c>
      <c r="E361" s="108">
        <v>20</v>
      </c>
      <c r="F361" s="108">
        <v>0</v>
      </c>
      <c r="G361" s="108">
        <v>20</v>
      </c>
      <c r="H361" s="109">
        <v>0</v>
      </c>
    </row>
    <row r="362" spans="1:8" ht="30">
      <c r="A362" s="110">
        <v>8</v>
      </c>
      <c r="B362" s="110" t="s">
        <v>764</v>
      </c>
      <c r="C362" s="113" t="s">
        <v>765</v>
      </c>
      <c r="D362" s="109">
        <f t="shared" si="40"/>
        <v>40</v>
      </c>
      <c r="E362" s="108">
        <v>20</v>
      </c>
      <c r="F362" s="108">
        <v>0</v>
      </c>
      <c r="G362" s="108">
        <v>20</v>
      </c>
      <c r="H362" s="109">
        <v>0</v>
      </c>
    </row>
    <row r="363" spans="1:8" ht="15">
      <c r="A363" s="110">
        <v>9</v>
      </c>
      <c r="B363" s="110" t="s">
        <v>225</v>
      </c>
      <c r="C363" s="110" t="s">
        <v>766</v>
      </c>
      <c r="D363" s="109">
        <f t="shared" si="40"/>
        <v>52</v>
      </c>
      <c r="E363" s="108">
        <v>26</v>
      </c>
      <c r="F363" s="108">
        <v>0</v>
      </c>
      <c r="G363" s="108">
        <v>26</v>
      </c>
      <c r="H363" s="109">
        <v>0</v>
      </c>
    </row>
    <row r="364" spans="1:8" ht="30">
      <c r="A364" s="110">
        <v>10</v>
      </c>
      <c r="B364" s="110" t="s">
        <v>767</v>
      </c>
      <c r="C364" s="110" t="s">
        <v>768</v>
      </c>
      <c r="D364" s="109">
        <f t="shared" si="40"/>
        <v>80</v>
      </c>
      <c r="E364" s="108">
        <v>40</v>
      </c>
      <c r="F364" s="108">
        <v>0</v>
      </c>
      <c r="G364" s="108">
        <v>40</v>
      </c>
      <c r="H364" s="109">
        <v>0</v>
      </c>
    </row>
    <row r="365" spans="1:8" ht="15">
      <c r="A365" s="110">
        <v>11</v>
      </c>
      <c r="B365" s="110" t="s">
        <v>769</v>
      </c>
      <c r="C365" s="110" t="s">
        <v>770</v>
      </c>
      <c r="D365" s="109">
        <f t="shared" si="40"/>
        <v>10</v>
      </c>
      <c r="E365" s="108">
        <v>5</v>
      </c>
      <c r="F365" s="108">
        <v>0</v>
      </c>
      <c r="G365" s="108">
        <v>5</v>
      </c>
      <c r="H365" s="109">
        <v>0</v>
      </c>
    </row>
    <row r="366" spans="1:8" ht="15">
      <c r="A366" s="110">
        <v>12</v>
      </c>
      <c r="B366" s="110" t="s">
        <v>771</v>
      </c>
      <c r="C366" s="110" t="s">
        <v>772</v>
      </c>
      <c r="D366" s="109">
        <f t="shared" si="40"/>
        <v>9</v>
      </c>
      <c r="E366" s="108">
        <v>3</v>
      </c>
      <c r="F366" s="108">
        <v>0</v>
      </c>
      <c r="G366" s="108">
        <v>3</v>
      </c>
      <c r="H366" s="109">
        <v>3</v>
      </c>
    </row>
    <row r="367" spans="1:8" ht="15">
      <c r="A367" s="110">
        <v>13</v>
      </c>
      <c r="B367" s="110" t="s">
        <v>773</v>
      </c>
      <c r="C367" s="110" t="s">
        <v>774</v>
      </c>
      <c r="D367" s="109">
        <f t="shared" si="40"/>
        <v>6</v>
      </c>
      <c r="E367" s="108">
        <v>3</v>
      </c>
      <c r="F367" s="108">
        <v>0</v>
      </c>
      <c r="G367" s="108">
        <v>3</v>
      </c>
      <c r="H367" s="109">
        <v>0</v>
      </c>
    </row>
    <row r="368" spans="1:8" ht="15">
      <c r="A368" s="110">
        <v>14</v>
      </c>
      <c r="B368" s="110" t="s">
        <v>775</v>
      </c>
      <c r="C368" s="113" t="s">
        <v>776</v>
      </c>
      <c r="D368" s="109">
        <f t="shared" si="40"/>
        <v>10</v>
      </c>
      <c r="E368" s="108">
        <v>0</v>
      </c>
      <c r="F368" s="108">
        <v>0</v>
      </c>
      <c r="G368" s="108">
        <v>0</v>
      </c>
      <c r="H368" s="109">
        <v>10</v>
      </c>
    </row>
    <row r="369" spans="1:8" ht="30">
      <c r="A369" s="110">
        <v>15</v>
      </c>
      <c r="B369" s="110" t="s">
        <v>777</v>
      </c>
      <c r="C369" s="110" t="s">
        <v>778</v>
      </c>
      <c r="D369" s="109">
        <f t="shared" si="40"/>
        <v>30</v>
      </c>
      <c r="E369" s="108">
        <v>0</v>
      </c>
      <c r="F369" s="108">
        <v>0</v>
      </c>
      <c r="G369" s="108">
        <v>0</v>
      </c>
      <c r="H369" s="109">
        <v>30</v>
      </c>
    </row>
    <row r="370" spans="1:8" ht="30">
      <c r="A370" s="110">
        <v>16</v>
      </c>
      <c r="B370" s="110" t="s">
        <v>779</v>
      </c>
      <c r="C370" s="110" t="s">
        <v>780</v>
      </c>
      <c r="D370" s="109">
        <f t="shared" si="40"/>
        <v>20</v>
      </c>
      <c r="E370" s="108">
        <v>0</v>
      </c>
      <c r="F370" s="108">
        <v>0</v>
      </c>
      <c r="G370" s="108">
        <v>0</v>
      </c>
      <c r="H370" s="109">
        <v>20</v>
      </c>
    </row>
    <row r="371" spans="1:8" ht="30">
      <c r="A371" s="110">
        <v>17</v>
      </c>
      <c r="B371" s="110" t="s">
        <v>781</v>
      </c>
      <c r="C371" s="110" t="s">
        <v>782</v>
      </c>
      <c r="D371" s="109">
        <f t="shared" si="40"/>
        <v>60</v>
      </c>
      <c r="E371" s="108">
        <v>0</v>
      </c>
      <c r="F371" s="108">
        <v>0</v>
      </c>
      <c r="G371" s="108">
        <v>0</v>
      </c>
      <c r="H371" s="109">
        <v>60</v>
      </c>
    </row>
    <row r="372" spans="1:8" ht="15">
      <c r="A372" s="110">
        <v>18</v>
      </c>
      <c r="B372" s="110" t="s">
        <v>783</v>
      </c>
      <c r="C372" s="110" t="s">
        <v>784</v>
      </c>
      <c r="D372" s="109">
        <f t="shared" si="40"/>
        <v>5</v>
      </c>
      <c r="E372" s="108">
        <v>0</v>
      </c>
      <c r="F372" s="108">
        <v>0</v>
      </c>
      <c r="G372" s="108">
        <v>0</v>
      </c>
      <c r="H372" s="109">
        <v>5</v>
      </c>
    </row>
    <row r="373" spans="1:8" ht="15">
      <c r="A373" s="104" t="s">
        <v>785</v>
      </c>
      <c r="B373" s="105" t="s">
        <v>786</v>
      </c>
      <c r="C373" s="105"/>
      <c r="D373" s="103">
        <f>D374+D375+D376+D377+D378+D379+D380+D381+D382+D383</f>
        <v>435</v>
      </c>
      <c r="E373" s="103">
        <f t="shared" ref="E373:H373" si="49">E374+E375+E376+E377+E378+E379+E380+E381+E382+E383</f>
        <v>200</v>
      </c>
      <c r="F373" s="103">
        <f t="shared" si="49"/>
        <v>0</v>
      </c>
      <c r="G373" s="103">
        <f t="shared" si="49"/>
        <v>0</v>
      </c>
      <c r="H373" s="103">
        <f t="shared" si="49"/>
        <v>235</v>
      </c>
    </row>
    <row r="374" spans="1:8" ht="15">
      <c r="A374" s="110">
        <v>1</v>
      </c>
      <c r="B374" s="110" t="s">
        <v>215</v>
      </c>
      <c r="C374" s="110" t="s">
        <v>787</v>
      </c>
      <c r="D374" s="109">
        <f t="shared" si="40"/>
        <v>40</v>
      </c>
      <c r="E374" s="108">
        <v>20</v>
      </c>
      <c r="F374" s="108">
        <v>0</v>
      </c>
      <c r="G374" s="108">
        <v>0</v>
      </c>
      <c r="H374" s="109">
        <v>20</v>
      </c>
    </row>
    <row r="375" spans="1:8" ht="15">
      <c r="A375" s="110">
        <v>2</v>
      </c>
      <c r="B375" s="110" t="s">
        <v>217</v>
      </c>
      <c r="C375" s="113" t="s">
        <v>131</v>
      </c>
      <c r="D375" s="109">
        <f t="shared" si="40"/>
        <v>20</v>
      </c>
      <c r="E375" s="108">
        <v>10</v>
      </c>
      <c r="F375" s="108">
        <v>0</v>
      </c>
      <c r="G375" s="108">
        <v>0</v>
      </c>
      <c r="H375" s="109">
        <v>10</v>
      </c>
    </row>
    <row r="376" spans="1:8" ht="15">
      <c r="A376" s="110">
        <v>3</v>
      </c>
      <c r="B376" s="110" t="s">
        <v>219</v>
      </c>
      <c r="C376" s="113" t="s">
        <v>132</v>
      </c>
      <c r="D376" s="109">
        <f t="shared" si="40"/>
        <v>60</v>
      </c>
      <c r="E376" s="108">
        <v>30</v>
      </c>
      <c r="F376" s="108">
        <v>0</v>
      </c>
      <c r="G376" s="108">
        <v>0</v>
      </c>
      <c r="H376" s="109">
        <v>30</v>
      </c>
    </row>
    <row r="377" spans="1:8" ht="15">
      <c r="A377" s="110">
        <v>4</v>
      </c>
      <c r="B377" s="110" t="s">
        <v>221</v>
      </c>
      <c r="C377" s="110" t="s">
        <v>788</v>
      </c>
      <c r="D377" s="109">
        <f t="shared" si="40"/>
        <v>25</v>
      </c>
      <c r="E377" s="108">
        <v>10</v>
      </c>
      <c r="F377" s="108">
        <v>0</v>
      </c>
      <c r="G377" s="108">
        <v>0</v>
      </c>
      <c r="H377" s="109">
        <v>15</v>
      </c>
    </row>
    <row r="378" spans="1:8" ht="15">
      <c r="A378" s="110">
        <v>5</v>
      </c>
      <c r="B378" s="110" t="s">
        <v>223</v>
      </c>
      <c r="C378" s="110" t="s">
        <v>789</v>
      </c>
      <c r="D378" s="109">
        <f t="shared" si="40"/>
        <v>40</v>
      </c>
      <c r="E378" s="108">
        <v>20</v>
      </c>
      <c r="F378" s="108">
        <v>0</v>
      </c>
      <c r="G378" s="108">
        <v>0</v>
      </c>
      <c r="H378" s="109">
        <v>20</v>
      </c>
    </row>
    <row r="379" spans="1:8" ht="15">
      <c r="A379" s="110">
        <v>6</v>
      </c>
      <c r="B379" s="110" t="s">
        <v>225</v>
      </c>
      <c r="C379" s="113" t="s">
        <v>133</v>
      </c>
      <c r="D379" s="109">
        <f t="shared" si="40"/>
        <v>20</v>
      </c>
      <c r="E379" s="108">
        <v>10</v>
      </c>
      <c r="F379" s="108">
        <v>0</v>
      </c>
      <c r="G379" s="108">
        <v>0</v>
      </c>
      <c r="H379" s="109">
        <v>10</v>
      </c>
    </row>
    <row r="380" spans="1:8" ht="15">
      <c r="A380" s="110">
        <v>7</v>
      </c>
      <c r="B380" s="110" t="s">
        <v>790</v>
      </c>
      <c r="C380" s="113" t="s">
        <v>134</v>
      </c>
      <c r="D380" s="109">
        <f t="shared" si="40"/>
        <v>20</v>
      </c>
      <c r="E380" s="108">
        <v>10</v>
      </c>
      <c r="F380" s="108">
        <v>0</v>
      </c>
      <c r="G380" s="108">
        <v>0</v>
      </c>
      <c r="H380" s="109">
        <v>10</v>
      </c>
    </row>
    <row r="381" spans="1:8" ht="15">
      <c r="A381" s="110">
        <v>8</v>
      </c>
      <c r="B381" s="110" t="s">
        <v>791</v>
      </c>
      <c r="C381" s="113" t="s">
        <v>792</v>
      </c>
      <c r="D381" s="109">
        <f t="shared" si="40"/>
        <v>40</v>
      </c>
      <c r="E381" s="108">
        <v>20</v>
      </c>
      <c r="F381" s="108">
        <v>0</v>
      </c>
      <c r="G381" s="108">
        <v>0</v>
      </c>
      <c r="H381" s="109">
        <v>20</v>
      </c>
    </row>
    <row r="382" spans="1:8" ht="15">
      <c r="A382" s="110">
        <v>9</v>
      </c>
      <c r="B382" s="110" t="s">
        <v>793</v>
      </c>
      <c r="C382" s="113" t="s">
        <v>135</v>
      </c>
      <c r="D382" s="109">
        <f t="shared" si="40"/>
        <v>150</v>
      </c>
      <c r="E382" s="108">
        <v>50</v>
      </c>
      <c r="F382" s="108">
        <v>0</v>
      </c>
      <c r="G382" s="108">
        <v>0</v>
      </c>
      <c r="H382" s="109">
        <v>100</v>
      </c>
    </row>
    <row r="383" spans="1:8" ht="15">
      <c r="A383" s="110">
        <v>10</v>
      </c>
      <c r="B383" s="110" t="s">
        <v>227</v>
      </c>
      <c r="C383" s="113" t="s">
        <v>136</v>
      </c>
      <c r="D383" s="109">
        <f t="shared" si="40"/>
        <v>20</v>
      </c>
      <c r="E383" s="108">
        <v>20</v>
      </c>
      <c r="F383" s="108">
        <v>0</v>
      </c>
      <c r="G383" s="108">
        <v>0</v>
      </c>
      <c r="H383" s="109">
        <v>0</v>
      </c>
    </row>
    <row r="384" spans="1:8" ht="15">
      <c r="A384" s="104" t="s">
        <v>794</v>
      </c>
      <c r="B384" s="105" t="s">
        <v>795</v>
      </c>
      <c r="C384" s="105"/>
      <c r="D384" s="103">
        <f>D385+D386+D387+D388+D389+D390+D391+D392+D393+D394+D395</f>
        <v>495</v>
      </c>
      <c r="E384" s="103">
        <f t="shared" ref="E384:H384" si="50">E385+E386+E387+E388+E389+E390+E391+E392+E393+E394+E395</f>
        <v>200</v>
      </c>
      <c r="F384" s="103">
        <f t="shared" si="50"/>
        <v>0</v>
      </c>
      <c r="G384" s="103">
        <f t="shared" si="50"/>
        <v>0</v>
      </c>
      <c r="H384" s="103">
        <f t="shared" si="50"/>
        <v>295</v>
      </c>
    </row>
    <row r="385" spans="1:8" ht="15">
      <c r="A385" s="110">
        <v>1</v>
      </c>
      <c r="B385" s="110" t="s">
        <v>215</v>
      </c>
      <c r="C385" s="110" t="s">
        <v>796</v>
      </c>
      <c r="D385" s="109">
        <f t="shared" si="40"/>
        <v>30</v>
      </c>
      <c r="E385" s="42">
        <v>15</v>
      </c>
      <c r="F385" s="42">
        <v>0</v>
      </c>
      <c r="G385" s="42">
        <v>0</v>
      </c>
      <c r="H385" s="42">
        <v>15</v>
      </c>
    </row>
    <row r="386" spans="1:8" ht="15">
      <c r="A386" s="110">
        <v>2</v>
      </c>
      <c r="B386" s="110" t="s">
        <v>217</v>
      </c>
      <c r="C386" s="113" t="s">
        <v>797</v>
      </c>
      <c r="D386" s="109">
        <f t="shared" si="40"/>
        <v>20</v>
      </c>
      <c r="E386" s="42">
        <v>10</v>
      </c>
      <c r="F386" s="42">
        <v>0</v>
      </c>
      <c r="G386" s="42">
        <v>0</v>
      </c>
      <c r="H386" s="42">
        <v>10</v>
      </c>
    </row>
    <row r="387" spans="1:8" ht="15">
      <c r="A387" s="110">
        <v>3</v>
      </c>
      <c r="B387" s="110" t="s">
        <v>798</v>
      </c>
      <c r="C387" s="113" t="s">
        <v>799</v>
      </c>
      <c r="D387" s="109">
        <f t="shared" si="40"/>
        <v>25</v>
      </c>
      <c r="E387" s="42">
        <v>10</v>
      </c>
      <c r="F387" s="42">
        <v>0</v>
      </c>
      <c r="G387" s="42">
        <v>0</v>
      </c>
      <c r="H387" s="42">
        <v>15</v>
      </c>
    </row>
    <row r="388" spans="1:8" ht="15">
      <c r="A388" s="110">
        <v>4</v>
      </c>
      <c r="B388" s="110" t="s">
        <v>221</v>
      </c>
      <c r="C388" s="110" t="s">
        <v>800</v>
      </c>
      <c r="D388" s="109">
        <f t="shared" si="40"/>
        <v>10</v>
      </c>
      <c r="E388" s="42">
        <v>5</v>
      </c>
      <c r="F388" s="42">
        <v>0</v>
      </c>
      <c r="G388" s="42">
        <v>0</v>
      </c>
      <c r="H388" s="42">
        <v>5</v>
      </c>
    </row>
    <row r="389" spans="1:8" ht="15">
      <c r="A389" s="110">
        <v>5</v>
      </c>
      <c r="B389" s="110" t="s">
        <v>238</v>
      </c>
      <c r="C389" s="110" t="s">
        <v>801</v>
      </c>
      <c r="D389" s="109">
        <f t="shared" si="40"/>
        <v>30</v>
      </c>
      <c r="E389" s="42">
        <v>15</v>
      </c>
      <c r="F389" s="42">
        <v>0</v>
      </c>
      <c r="G389" s="42">
        <v>0</v>
      </c>
      <c r="H389" s="42">
        <v>15</v>
      </c>
    </row>
    <row r="390" spans="1:8" ht="15">
      <c r="A390" s="110">
        <v>6</v>
      </c>
      <c r="B390" s="110" t="s">
        <v>802</v>
      </c>
      <c r="C390" s="113" t="s">
        <v>803</v>
      </c>
      <c r="D390" s="109">
        <f t="shared" si="40"/>
        <v>10</v>
      </c>
      <c r="E390" s="42">
        <v>5</v>
      </c>
      <c r="F390" s="42">
        <v>0</v>
      </c>
      <c r="G390" s="42">
        <v>0</v>
      </c>
      <c r="H390" s="42">
        <v>5</v>
      </c>
    </row>
    <row r="391" spans="1:8" ht="15">
      <c r="A391" s="110">
        <v>7</v>
      </c>
      <c r="B391" s="110" t="s">
        <v>343</v>
      </c>
      <c r="C391" s="113" t="s">
        <v>804</v>
      </c>
      <c r="D391" s="109">
        <f t="shared" si="40"/>
        <v>20</v>
      </c>
      <c r="E391" s="42">
        <v>10</v>
      </c>
      <c r="F391" s="42">
        <v>0</v>
      </c>
      <c r="G391" s="42">
        <v>0</v>
      </c>
      <c r="H391" s="42">
        <v>10</v>
      </c>
    </row>
    <row r="392" spans="1:8" ht="15">
      <c r="A392" s="110">
        <v>8</v>
      </c>
      <c r="B392" s="110" t="s">
        <v>805</v>
      </c>
      <c r="C392" s="113" t="s">
        <v>806</v>
      </c>
      <c r="D392" s="109">
        <f t="shared" si="40"/>
        <v>200</v>
      </c>
      <c r="E392" s="42">
        <v>50</v>
      </c>
      <c r="F392" s="42">
        <v>0</v>
      </c>
      <c r="G392" s="42">
        <v>0</v>
      </c>
      <c r="H392" s="42">
        <v>150</v>
      </c>
    </row>
    <row r="393" spans="1:8" ht="15">
      <c r="A393" s="110">
        <v>9</v>
      </c>
      <c r="B393" s="110" t="s">
        <v>807</v>
      </c>
      <c r="C393" s="113" t="s">
        <v>808</v>
      </c>
      <c r="D393" s="109">
        <f t="shared" si="40"/>
        <v>30</v>
      </c>
      <c r="E393" s="42">
        <v>10</v>
      </c>
      <c r="F393" s="42">
        <v>0</v>
      </c>
      <c r="G393" s="42">
        <v>0</v>
      </c>
      <c r="H393" s="42">
        <v>20</v>
      </c>
    </row>
    <row r="394" spans="1:8" ht="15">
      <c r="A394" s="110">
        <v>10</v>
      </c>
      <c r="B394" s="110" t="s">
        <v>809</v>
      </c>
      <c r="C394" s="113" t="s">
        <v>810</v>
      </c>
      <c r="D394" s="109">
        <f t="shared" si="40"/>
        <v>100</v>
      </c>
      <c r="E394" s="42">
        <v>50</v>
      </c>
      <c r="F394" s="42">
        <v>0</v>
      </c>
      <c r="G394" s="42">
        <v>0</v>
      </c>
      <c r="H394" s="42">
        <v>50</v>
      </c>
    </row>
    <row r="395" spans="1:8" ht="15">
      <c r="A395" s="110">
        <v>11</v>
      </c>
      <c r="B395" s="110" t="s">
        <v>227</v>
      </c>
      <c r="C395" s="113" t="s">
        <v>811</v>
      </c>
      <c r="D395" s="109">
        <f t="shared" si="40"/>
        <v>20</v>
      </c>
      <c r="E395" s="42">
        <v>20</v>
      </c>
      <c r="F395" s="42">
        <v>0</v>
      </c>
      <c r="G395" s="42">
        <v>0</v>
      </c>
      <c r="H395" s="42">
        <v>0</v>
      </c>
    </row>
    <row r="396" spans="1:8" ht="15">
      <c r="A396" s="104" t="s">
        <v>812</v>
      </c>
      <c r="B396" s="105" t="s">
        <v>813</v>
      </c>
      <c r="C396" s="105"/>
      <c r="D396" s="103">
        <f>D397+D398+D399+D400+D401+D402+D403</f>
        <v>4650.47</v>
      </c>
      <c r="E396" s="103">
        <f t="shared" ref="E396:H396" si="51">E397+E398+E399+E400+E401+E402+E403</f>
        <v>200</v>
      </c>
      <c r="F396" s="103">
        <f t="shared" si="51"/>
        <v>0</v>
      </c>
      <c r="G396" s="103">
        <f t="shared" si="51"/>
        <v>200</v>
      </c>
      <c r="H396" s="103">
        <f t="shared" si="51"/>
        <v>4250.47</v>
      </c>
    </row>
    <row r="397" spans="1:8" ht="15">
      <c r="A397" s="110">
        <v>1</v>
      </c>
      <c r="B397" s="110" t="s">
        <v>814</v>
      </c>
      <c r="C397" s="113" t="s">
        <v>815</v>
      </c>
      <c r="D397" s="109">
        <f t="shared" si="40"/>
        <v>1045.47</v>
      </c>
      <c r="E397" s="108"/>
      <c r="F397" s="108"/>
      <c r="G397" s="108">
        <v>200</v>
      </c>
      <c r="H397" s="109">
        <v>845.47</v>
      </c>
    </row>
    <row r="398" spans="1:8" ht="30">
      <c r="A398" s="110">
        <v>2</v>
      </c>
      <c r="B398" s="110" t="s">
        <v>816</v>
      </c>
      <c r="C398" s="110" t="s">
        <v>817</v>
      </c>
      <c r="D398" s="109">
        <f t="shared" si="40"/>
        <v>2627.46</v>
      </c>
      <c r="E398" s="108"/>
      <c r="F398" s="108"/>
      <c r="G398" s="108"/>
      <c r="H398" s="109" t="s">
        <v>113</v>
      </c>
    </row>
    <row r="399" spans="1:8" ht="15">
      <c r="A399" s="110">
        <v>3</v>
      </c>
      <c r="B399" s="110" t="s">
        <v>818</v>
      </c>
      <c r="C399" s="110" t="s">
        <v>819</v>
      </c>
      <c r="D399" s="109">
        <f t="shared" si="40"/>
        <v>168.19</v>
      </c>
      <c r="E399" s="108">
        <v>168.19</v>
      </c>
      <c r="F399" s="108"/>
      <c r="G399" s="108"/>
      <c r="H399" s="109"/>
    </row>
    <row r="400" spans="1:8" ht="30">
      <c r="A400" s="110">
        <v>4</v>
      </c>
      <c r="B400" s="110" t="s">
        <v>820</v>
      </c>
      <c r="C400" s="110" t="s">
        <v>821</v>
      </c>
      <c r="D400" s="109">
        <f t="shared" si="40"/>
        <v>262.26</v>
      </c>
      <c r="E400" s="108"/>
      <c r="F400" s="108"/>
      <c r="G400" s="108"/>
      <c r="H400" s="109" t="s">
        <v>114</v>
      </c>
    </row>
    <row r="401" spans="1:8" ht="15">
      <c r="A401" s="110">
        <v>5</v>
      </c>
      <c r="B401" s="110" t="s">
        <v>822</v>
      </c>
      <c r="C401" s="110" t="s">
        <v>823</v>
      </c>
      <c r="D401" s="109">
        <f t="shared" si="40"/>
        <v>333.44</v>
      </c>
      <c r="E401" s="108"/>
      <c r="F401" s="108"/>
      <c r="G401" s="108"/>
      <c r="H401" s="109" t="s">
        <v>115</v>
      </c>
    </row>
    <row r="402" spans="1:8" ht="30">
      <c r="A402" s="110">
        <v>6</v>
      </c>
      <c r="B402" s="110" t="s">
        <v>824</v>
      </c>
      <c r="C402" s="113" t="s">
        <v>825</v>
      </c>
      <c r="D402" s="109">
        <f t="shared" si="40"/>
        <v>114.05</v>
      </c>
      <c r="E402" s="108"/>
      <c r="F402" s="108"/>
      <c r="G402" s="108"/>
      <c r="H402" s="109" t="s">
        <v>116</v>
      </c>
    </row>
    <row r="403" spans="1:8" ht="45">
      <c r="A403" s="110">
        <v>7</v>
      </c>
      <c r="B403" s="110" t="s">
        <v>826</v>
      </c>
      <c r="C403" s="113" t="s">
        <v>827</v>
      </c>
      <c r="D403" s="109">
        <f t="shared" si="40"/>
        <v>99.600000000000009</v>
      </c>
      <c r="E403" s="108">
        <v>31.81</v>
      </c>
      <c r="F403" s="108"/>
      <c r="G403" s="108"/>
      <c r="H403" s="109" t="s">
        <v>117</v>
      </c>
    </row>
    <row r="404" spans="1:8" ht="15">
      <c r="A404" s="104" t="s">
        <v>828</v>
      </c>
      <c r="B404" s="105" t="s">
        <v>829</v>
      </c>
      <c r="C404" s="105"/>
      <c r="D404" s="103">
        <f>D405+D406+D407+D408+D409+D410+D411+D412</f>
        <v>460</v>
      </c>
      <c r="E404" s="103">
        <f t="shared" ref="E404:H404" si="52">E405+E406+E407+E408+E409+E410+E411+E412</f>
        <v>200</v>
      </c>
      <c r="F404" s="103">
        <f t="shared" si="52"/>
        <v>0</v>
      </c>
      <c r="G404" s="103">
        <f t="shared" si="52"/>
        <v>140</v>
      </c>
      <c r="H404" s="103">
        <f t="shared" si="52"/>
        <v>120</v>
      </c>
    </row>
    <row r="405" spans="1:8" ht="15">
      <c r="A405" s="110">
        <v>1</v>
      </c>
      <c r="B405" s="110" t="s">
        <v>830</v>
      </c>
      <c r="C405" s="110" t="s">
        <v>831</v>
      </c>
      <c r="D405" s="109">
        <f t="shared" si="40"/>
        <v>120</v>
      </c>
      <c r="E405" s="108">
        <v>60</v>
      </c>
      <c r="F405" s="108"/>
      <c r="G405" s="108"/>
      <c r="H405" s="109">
        <v>60</v>
      </c>
    </row>
    <row r="406" spans="1:8" ht="15">
      <c r="A406" s="110">
        <v>2</v>
      </c>
      <c r="B406" s="110" t="s">
        <v>321</v>
      </c>
      <c r="C406" s="113" t="s">
        <v>832</v>
      </c>
      <c r="D406" s="109">
        <f t="shared" si="40"/>
        <v>35</v>
      </c>
      <c r="E406" s="108">
        <v>20</v>
      </c>
      <c r="F406" s="108"/>
      <c r="G406" s="108">
        <v>5</v>
      </c>
      <c r="H406" s="109">
        <v>10</v>
      </c>
    </row>
    <row r="407" spans="1:8" ht="15">
      <c r="A407" s="110">
        <v>3</v>
      </c>
      <c r="B407" s="110" t="s">
        <v>833</v>
      </c>
      <c r="C407" s="110" t="s">
        <v>834</v>
      </c>
      <c r="D407" s="109">
        <f t="shared" si="40"/>
        <v>80</v>
      </c>
      <c r="E407" s="108"/>
      <c r="F407" s="108"/>
      <c r="G407" s="108">
        <v>80</v>
      </c>
      <c r="H407" s="109"/>
    </row>
    <row r="408" spans="1:8" ht="30">
      <c r="A408" s="110">
        <v>4</v>
      </c>
      <c r="B408" s="110" t="s">
        <v>835</v>
      </c>
      <c r="C408" s="110" t="s">
        <v>836</v>
      </c>
      <c r="D408" s="109">
        <f t="shared" si="40"/>
        <v>120</v>
      </c>
      <c r="E408" s="108">
        <v>90</v>
      </c>
      <c r="F408" s="108"/>
      <c r="G408" s="108"/>
      <c r="H408" s="109">
        <v>30</v>
      </c>
    </row>
    <row r="409" spans="1:8" ht="15">
      <c r="A409" s="110">
        <v>5</v>
      </c>
      <c r="B409" s="110" t="s">
        <v>713</v>
      </c>
      <c r="C409" s="110" t="s">
        <v>837</v>
      </c>
      <c r="D409" s="109">
        <f t="shared" si="40"/>
        <v>5</v>
      </c>
      <c r="E409" s="108"/>
      <c r="F409" s="108"/>
      <c r="G409" s="108">
        <v>5</v>
      </c>
      <c r="H409" s="109"/>
    </row>
    <row r="410" spans="1:8" ht="15">
      <c r="A410" s="110">
        <v>6</v>
      </c>
      <c r="B410" s="110" t="s">
        <v>838</v>
      </c>
      <c r="C410" s="113" t="s">
        <v>839</v>
      </c>
      <c r="D410" s="109">
        <f t="shared" si="40"/>
        <v>30</v>
      </c>
      <c r="E410" s="108">
        <v>20</v>
      </c>
      <c r="F410" s="108"/>
      <c r="G410" s="108"/>
      <c r="H410" s="109">
        <v>10</v>
      </c>
    </row>
    <row r="411" spans="1:8" ht="15">
      <c r="A411" s="110">
        <v>7</v>
      </c>
      <c r="B411" s="110" t="s">
        <v>840</v>
      </c>
      <c r="C411" s="113" t="s">
        <v>841</v>
      </c>
      <c r="D411" s="109">
        <f t="shared" si="40"/>
        <v>30</v>
      </c>
      <c r="E411" s="108"/>
      <c r="F411" s="108"/>
      <c r="G411" s="108">
        <v>30</v>
      </c>
      <c r="H411" s="109"/>
    </row>
    <row r="412" spans="1:8" ht="30">
      <c r="A412" s="110">
        <v>8</v>
      </c>
      <c r="B412" s="110" t="s">
        <v>842</v>
      </c>
      <c r="C412" s="113" t="s">
        <v>843</v>
      </c>
      <c r="D412" s="109">
        <f t="shared" si="40"/>
        <v>40</v>
      </c>
      <c r="E412" s="108">
        <v>10</v>
      </c>
      <c r="F412" s="108"/>
      <c r="G412" s="108">
        <v>20</v>
      </c>
      <c r="H412" s="109">
        <v>10</v>
      </c>
    </row>
    <row r="413" spans="1:8" ht="15">
      <c r="A413" s="104" t="s">
        <v>844</v>
      </c>
      <c r="B413" s="105" t="s">
        <v>845</v>
      </c>
      <c r="C413" s="105"/>
      <c r="D413" s="103">
        <f>D414+D415+D416+D417+D418+D419+D420+D421+D422+D423</f>
        <v>1042</v>
      </c>
      <c r="E413" s="103">
        <f t="shared" ref="E413:H413" si="53">E414+E415+E416+E417+E418+E419+E420+E421+E422+E423</f>
        <v>200</v>
      </c>
      <c r="F413" s="103">
        <f t="shared" si="53"/>
        <v>0</v>
      </c>
      <c r="G413" s="103">
        <f t="shared" si="53"/>
        <v>252</v>
      </c>
      <c r="H413" s="103">
        <f t="shared" si="53"/>
        <v>590</v>
      </c>
    </row>
    <row r="414" spans="1:8" s="3" customFormat="1" ht="15">
      <c r="A414" s="110">
        <v>1</v>
      </c>
      <c r="B414" s="110" t="s">
        <v>830</v>
      </c>
      <c r="C414" s="110" t="s">
        <v>846</v>
      </c>
      <c r="D414" s="109">
        <f t="shared" si="40"/>
        <v>95</v>
      </c>
      <c r="E414" s="108">
        <v>65</v>
      </c>
      <c r="F414" s="108"/>
      <c r="G414" s="108"/>
      <c r="H414" s="108">
        <v>30</v>
      </c>
    </row>
    <row r="415" spans="1:8" s="3" customFormat="1" ht="15">
      <c r="A415" s="110">
        <v>2</v>
      </c>
      <c r="B415" s="110" t="s">
        <v>321</v>
      </c>
      <c r="C415" s="113" t="s">
        <v>832</v>
      </c>
      <c r="D415" s="109">
        <f t="shared" si="40"/>
        <v>30</v>
      </c>
      <c r="E415" s="108">
        <v>15</v>
      </c>
      <c r="F415" s="108"/>
      <c r="G415" s="108">
        <v>5</v>
      </c>
      <c r="H415" s="108">
        <v>10</v>
      </c>
    </row>
    <row r="416" spans="1:8" s="3" customFormat="1" ht="30">
      <c r="A416" s="110">
        <v>3</v>
      </c>
      <c r="B416" s="110" t="s">
        <v>835</v>
      </c>
      <c r="C416" s="110" t="s">
        <v>847</v>
      </c>
      <c r="D416" s="109">
        <f t="shared" si="40"/>
        <v>90</v>
      </c>
      <c r="E416" s="108">
        <v>70</v>
      </c>
      <c r="F416" s="108"/>
      <c r="G416" s="108"/>
      <c r="H416" s="108">
        <v>20</v>
      </c>
    </row>
    <row r="417" spans="1:8" s="3" customFormat="1" ht="15">
      <c r="A417" s="110">
        <v>4</v>
      </c>
      <c r="B417" s="110" t="s">
        <v>840</v>
      </c>
      <c r="C417" s="113" t="s">
        <v>841</v>
      </c>
      <c r="D417" s="109">
        <f t="shared" si="40"/>
        <v>30</v>
      </c>
      <c r="E417" s="108"/>
      <c r="F417" s="108"/>
      <c r="G417" s="108">
        <v>30</v>
      </c>
      <c r="H417" s="108"/>
    </row>
    <row r="418" spans="1:8" s="3" customFormat="1" ht="30">
      <c r="A418" s="110">
        <v>5</v>
      </c>
      <c r="B418" s="110" t="s">
        <v>848</v>
      </c>
      <c r="C418" s="113" t="s">
        <v>849</v>
      </c>
      <c r="D418" s="109">
        <f t="shared" si="40"/>
        <v>217</v>
      </c>
      <c r="E418" s="108"/>
      <c r="F418" s="108"/>
      <c r="G418" s="108">
        <v>217</v>
      </c>
      <c r="H418" s="108"/>
    </row>
    <row r="419" spans="1:8" s="3" customFormat="1" ht="15">
      <c r="A419" s="110">
        <v>6</v>
      </c>
      <c r="B419" s="110" t="s">
        <v>850</v>
      </c>
      <c r="C419" s="110" t="s">
        <v>851</v>
      </c>
      <c r="D419" s="109">
        <f t="shared" si="40"/>
        <v>20</v>
      </c>
      <c r="E419" s="108">
        <v>20</v>
      </c>
      <c r="F419" s="108"/>
      <c r="G419" s="108"/>
      <c r="H419" s="108"/>
    </row>
    <row r="420" spans="1:8" s="3" customFormat="1" ht="15">
      <c r="A420" s="110">
        <v>7</v>
      </c>
      <c r="B420" s="110" t="s">
        <v>852</v>
      </c>
      <c r="C420" s="113" t="s">
        <v>853</v>
      </c>
      <c r="D420" s="109">
        <f t="shared" si="40"/>
        <v>30</v>
      </c>
      <c r="E420" s="108">
        <v>30</v>
      </c>
      <c r="F420" s="108"/>
      <c r="G420" s="108"/>
      <c r="H420" s="108"/>
    </row>
    <row r="421" spans="1:8" s="3" customFormat="1" ht="30">
      <c r="A421" s="110">
        <v>8</v>
      </c>
      <c r="B421" s="110" t="s">
        <v>854</v>
      </c>
      <c r="C421" s="110" t="s">
        <v>855</v>
      </c>
      <c r="D421" s="109">
        <f t="shared" si="40"/>
        <v>200</v>
      </c>
      <c r="E421" s="108"/>
      <c r="F421" s="108"/>
      <c r="G421" s="108"/>
      <c r="H421" s="108">
        <v>200</v>
      </c>
    </row>
    <row r="422" spans="1:8" s="3" customFormat="1" ht="30">
      <c r="A422" s="110">
        <v>9</v>
      </c>
      <c r="B422" s="110" t="s">
        <v>856</v>
      </c>
      <c r="C422" s="110" t="s">
        <v>857</v>
      </c>
      <c r="D422" s="109">
        <f t="shared" si="40"/>
        <v>180</v>
      </c>
      <c r="E422" s="108"/>
      <c r="F422" s="108"/>
      <c r="G422" s="108"/>
      <c r="H422" s="108">
        <v>180</v>
      </c>
    </row>
    <row r="423" spans="1:8" s="3" customFormat="1" ht="30">
      <c r="A423" s="110">
        <v>10</v>
      </c>
      <c r="B423" s="110" t="s">
        <v>858</v>
      </c>
      <c r="C423" s="110" t="s">
        <v>859</v>
      </c>
      <c r="D423" s="109">
        <f t="shared" si="40"/>
        <v>150</v>
      </c>
      <c r="E423" s="108"/>
      <c r="F423" s="108"/>
      <c r="G423" s="108"/>
      <c r="H423" s="108">
        <v>150</v>
      </c>
    </row>
    <row r="424" spans="1:8" s="3" customFormat="1" ht="15">
      <c r="A424" s="104" t="s">
        <v>860</v>
      </c>
      <c r="B424" s="105" t="s">
        <v>861</v>
      </c>
      <c r="C424" s="105"/>
      <c r="D424" s="103">
        <f>D425+D426+D427+D428+D429+D430</f>
        <v>650</v>
      </c>
      <c r="E424" s="103">
        <f t="shared" ref="E424:H424" si="54">E425+E426+E427+E428+E429+E430</f>
        <v>200</v>
      </c>
      <c r="F424" s="103">
        <f t="shared" si="54"/>
        <v>0</v>
      </c>
      <c r="G424" s="103">
        <f t="shared" si="54"/>
        <v>450</v>
      </c>
      <c r="H424" s="103">
        <f t="shared" si="54"/>
        <v>0</v>
      </c>
    </row>
    <row r="425" spans="1:8" ht="30">
      <c r="A425" s="111">
        <v>1</v>
      </c>
      <c r="B425" s="111" t="s">
        <v>215</v>
      </c>
      <c r="C425" s="111" t="s">
        <v>862</v>
      </c>
      <c r="D425" s="109">
        <f>E425+F425+G425+H425</f>
        <v>240</v>
      </c>
      <c r="E425" s="109">
        <v>200</v>
      </c>
      <c r="F425" s="109"/>
      <c r="G425" s="109">
        <v>40</v>
      </c>
      <c r="H425" s="109"/>
    </row>
    <row r="426" spans="1:8" ht="30">
      <c r="A426" s="111">
        <v>2</v>
      </c>
      <c r="B426" s="111" t="s">
        <v>863</v>
      </c>
      <c r="C426" s="111" t="s">
        <v>864</v>
      </c>
      <c r="D426" s="109">
        <f t="shared" si="40"/>
        <v>5</v>
      </c>
      <c r="E426" s="109"/>
      <c r="F426" s="109"/>
      <c r="G426" s="109">
        <v>5</v>
      </c>
      <c r="H426" s="109"/>
    </row>
    <row r="427" spans="1:8" ht="15">
      <c r="A427" s="111">
        <v>3</v>
      </c>
      <c r="B427" s="111" t="s">
        <v>865</v>
      </c>
      <c r="C427" s="111" t="s">
        <v>866</v>
      </c>
      <c r="D427" s="109">
        <f t="shared" si="40"/>
        <v>50</v>
      </c>
      <c r="E427" s="109"/>
      <c r="F427" s="109"/>
      <c r="G427" s="109">
        <v>50</v>
      </c>
      <c r="H427" s="109"/>
    </row>
    <row r="428" spans="1:8" ht="15">
      <c r="A428" s="111">
        <v>4</v>
      </c>
      <c r="B428" s="111" t="s">
        <v>225</v>
      </c>
      <c r="C428" s="111" t="s">
        <v>867</v>
      </c>
      <c r="D428" s="109">
        <f t="shared" si="40"/>
        <v>15</v>
      </c>
      <c r="E428" s="109"/>
      <c r="F428" s="109"/>
      <c r="G428" s="109">
        <v>15</v>
      </c>
      <c r="H428" s="109"/>
    </row>
    <row r="429" spans="1:8" ht="45">
      <c r="A429" s="111">
        <v>5</v>
      </c>
      <c r="B429" s="111" t="s">
        <v>868</v>
      </c>
      <c r="C429" s="111" t="s">
        <v>869</v>
      </c>
      <c r="D429" s="109">
        <f t="shared" si="40"/>
        <v>40</v>
      </c>
      <c r="E429" s="109"/>
      <c r="F429" s="109"/>
      <c r="G429" s="109">
        <v>40</v>
      </c>
      <c r="H429" s="109"/>
    </row>
    <row r="430" spans="1:8" ht="105">
      <c r="A430" s="111">
        <v>6</v>
      </c>
      <c r="B430" s="111" t="s">
        <v>870</v>
      </c>
      <c r="C430" s="111" t="s">
        <v>1527</v>
      </c>
      <c r="D430" s="109">
        <f t="shared" si="40"/>
        <v>300</v>
      </c>
      <c r="E430" s="109"/>
      <c r="F430" s="109"/>
      <c r="G430" s="109">
        <v>300</v>
      </c>
      <c r="H430" s="109"/>
    </row>
    <row r="431" spans="1:8" ht="15">
      <c r="A431" s="104" t="s">
        <v>871</v>
      </c>
      <c r="B431" s="105" t="s">
        <v>872</v>
      </c>
      <c r="C431" s="105"/>
      <c r="D431" s="103">
        <f>D432+D433+D434+D435+D436+D437+D438</f>
        <v>2869</v>
      </c>
      <c r="E431" s="103">
        <f t="shared" ref="E431:H431" si="55">E432+E433+E434+E435+E436+E437+E438</f>
        <v>200</v>
      </c>
      <c r="F431" s="103">
        <f t="shared" si="55"/>
        <v>0</v>
      </c>
      <c r="G431" s="103">
        <f t="shared" si="55"/>
        <v>2669</v>
      </c>
      <c r="H431" s="103">
        <f t="shared" si="55"/>
        <v>0</v>
      </c>
    </row>
    <row r="432" spans="1:8" ht="15">
      <c r="A432" s="111">
        <v>1</v>
      </c>
      <c r="B432" s="111" t="s">
        <v>873</v>
      </c>
      <c r="C432" s="111" t="s">
        <v>874</v>
      </c>
      <c r="D432" s="109">
        <f>E432+F432+G432+H432</f>
        <v>1364</v>
      </c>
      <c r="E432" s="109">
        <v>65</v>
      </c>
      <c r="F432" s="109"/>
      <c r="G432" s="109">
        <v>1299</v>
      </c>
      <c r="H432" s="109"/>
    </row>
    <row r="433" spans="1:8" ht="30">
      <c r="A433" s="111">
        <v>2</v>
      </c>
      <c r="B433" s="110" t="s">
        <v>875</v>
      </c>
      <c r="C433" s="110" t="s">
        <v>876</v>
      </c>
      <c r="D433" s="109">
        <f>E433+F433+G433+H433</f>
        <v>718</v>
      </c>
      <c r="E433" s="108">
        <v>65</v>
      </c>
      <c r="F433" s="109"/>
      <c r="G433" s="109">
        <v>653</v>
      </c>
      <c r="H433" s="109"/>
    </row>
    <row r="434" spans="1:8" ht="15">
      <c r="A434" s="111">
        <v>3</v>
      </c>
      <c r="B434" s="110" t="s">
        <v>877</v>
      </c>
      <c r="C434" s="110" t="s">
        <v>878</v>
      </c>
      <c r="D434" s="109">
        <f t="shared" ref="D434:D438" si="56">E434+F434+G434+H434</f>
        <v>300</v>
      </c>
      <c r="E434" s="108">
        <v>30</v>
      </c>
      <c r="F434" s="109"/>
      <c r="G434" s="109">
        <v>270</v>
      </c>
      <c r="H434" s="109"/>
    </row>
    <row r="435" spans="1:8" ht="30">
      <c r="A435" s="111">
        <v>4</v>
      </c>
      <c r="B435" s="110" t="s">
        <v>879</v>
      </c>
      <c r="C435" s="110" t="s">
        <v>1526</v>
      </c>
      <c r="D435" s="109">
        <f t="shared" si="56"/>
        <v>269</v>
      </c>
      <c r="E435" s="108">
        <v>10</v>
      </c>
      <c r="F435" s="109"/>
      <c r="G435" s="109">
        <v>259</v>
      </c>
      <c r="H435" s="109"/>
    </row>
    <row r="436" spans="1:8" ht="15">
      <c r="A436" s="111">
        <v>5</v>
      </c>
      <c r="B436" s="110" t="s">
        <v>880</v>
      </c>
      <c r="C436" s="110" t="s">
        <v>881</v>
      </c>
      <c r="D436" s="109">
        <f t="shared" si="56"/>
        <v>19</v>
      </c>
      <c r="E436" s="108">
        <v>10</v>
      </c>
      <c r="F436" s="109"/>
      <c r="G436" s="109">
        <v>9</v>
      </c>
      <c r="H436" s="109"/>
    </row>
    <row r="437" spans="1:8" ht="15">
      <c r="A437" s="111">
        <v>6</v>
      </c>
      <c r="B437" s="110" t="s">
        <v>882</v>
      </c>
      <c r="C437" s="110" t="s">
        <v>883</v>
      </c>
      <c r="D437" s="109">
        <f t="shared" si="56"/>
        <v>49</v>
      </c>
      <c r="E437" s="108">
        <v>10</v>
      </c>
      <c r="F437" s="109"/>
      <c r="G437" s="109">
        <v>39</v>
      </c>
      <c r="H437" s="109"/>
    </row>
    <row r="438" spans="1:8" ht="15">
      <c r="A438" s="111">
        <v>7</v>
      </c>
      <c r="B438" s="110" t="s">
        <v>227</v>
      </c>
      <c r="C438" s="113" t="s">
        <v>137</v>
      </c>
      <c r="D438" s="109">
        <f t="shared" si="56"/>
        <v>150</v>
      </c>
      <c r="E438" s="108">
        <v>10</v>
      </c>
      <c r="F438" s="109"/>
      <c r="G438" s="109">
        <v>140</v>
      </c>
      <c r="H438" s="109"/>
    </row>
    <row r="439" spans="1:8" ht="15">
      <c r="A439" s="104" t="s">
        <v>884</v>
      </c>
      <c r="B439" s="105" t="s">
        <v>885</v>
      </c>
      <c r="C439" s="105"/>
      <c r="D439" s="103">
        <f>D440+D441+D442+D443+D444+D445</f>
        <v>610</v>
      </c>
      <c r="E439" s="103">
        <f t="shared" ref="E439:H439" si="57">E440+E441+E442+E443+E444+E445</f>
        <v>200</v>
      </c>
      <c r="F439" s="103">
        <f t="shared" si="57"/>
        <v>0</v>
      </c>
      <c r="G439" s="103">
        <f t="shared" si="57"/>
        <v>410</v>
      </c>
      <c r="H439" s="103">
        <f t="shared" si="57"/>
        <v>0</v>
      </c>
    </row>
    <row r="440" spans="1:8" ht="15">
      <c r="A440" s="111">
        <v>1</v>
      </c>
      <c r="B440" s="110" t="s">
        <v>873</v>
      </c>
      <c r="C440" s="110" t="s">
        <v>886</v>
      </c>
      <c r="D440" s="109">
        <f>E440+F440+G440+H440</f>
        <v>290</v>
      </c>
      <c r="E440" s="108">
        <v>60</v>
      </c>
      <c r="F440" s="109"/>
      <c r="G440" s="109">
        <v>230</v>
      </c>
      <c r="H440" s="109"/>
    </row>
    <row r="441" spans="1:8" ht="30.75" customHeight="1">
      <c r="A441" s="111">
        <v>2</v>
      </c>
      <c r="B441" s="110" t="s">
        <v>875</v>
      </c>
      <c r="C441" s="110" t="s">
        <v>887</v>
      </c>
      <c r="D441" s="109">
        <f t="shared" ref="D441:D507" si="58">E441+F441+G441+H441</f>
        <v>135</v>
      </c>
      <c r="E441" s="108">
        <v>65</v>
      </c>
      <c r="F441" s="109"/>
      <c r="G441" s="109">
        <v>70</v>
      </c>
      <c r="H441" s="109"/>
    </row>
    <row r="442" spans="1:8" ht="30">
      <c r="A442" s="111">
        <v>3</v>
      </c>
      <c r="B442" s="110" t="s">
        <v>879</v>
      </c>
      <c r="C442" s="110" t="s">
        <v>888</v>
      </c>
      <c r="D442" s="109">
        <f t="shared" si="58"/>
        <v>80</v>
      </c>
      <c r="E442" s="108">
        <v>25</v>
      </c>
      <c r="F442" s="109"/>
      <c r="G442" s="109">
        <v>55</v>
      </c>
      <c r="H442" s="109"/>
    </row>
    <row r="443" spans="1:8" ht="15">
      <c r="A443" s="111">
        <v>4</v>
      </c>
      <c r="B443" s="110" t="s">
        <v>880</v>
      </c>
      <c r="C443" s="110" t="s">
        <v>889</v>
      </c>
      <c r="D443" s="109">
        <f t="shared" si="58"/>
        <v>15</v>
      </c>
      <c r="E443" s="108">
        <v>10</v>
      </c>
      <c r="F443" s="109"/>
      <c r="G443" s="109">
        <v>5</v>
      </c>
      <c r="H443" s="109"/>
    </row>
    <row r="444" spans="1:8" ht="30">
      <c r="A444" s="111">
        <v>5</v>
      </c>
      <c r="B444" s="110" t="s">
        <v>882</v>
      </c>
      <c r="C444" s="110" t="s">
        <v>890</v>
      </c>
      <c r="D444" s="109">
        <f t="shared" si="58"/>
        <v>60</v>
      </c>
      <c r="E444" s="108">
        <v>30</v>
      </c>
      <c r="F444" s="109"/>
      <c r="G444" s="109">
        <v>30</v>
      </c>
      <c r="H444" s="109"/>
    </row>
    <row r="445" spans="1:8" ht="15">
      <c r="A445" s="111">
        <v>6</v>
      </c>
      <c r="B445" s="110" t="s">
        <v>227</v>
      </c>
      <c r="C445" s="113" t="s">
        <v>137</v>
      </c>
      <c r="D445" s="109">
        <f t="shared" si="58"/>
        <v>30</v>
      </c>
      <c r="E445" s="108">
        <v>10</v>
      </c>
      <c r="F445" s="109"/>
      <c r="G445" s="109">
        <v>20</v>
      </c>
      <c r="H445" s="109"/>
    </row>
    <row r="446" spans="1:8" s="3" customFormat="1" ht="15">
      <c r="A446" s="104" t="s">
        <v>891</v>
      </c>
      <c r="B446" s="105" t="s">
        <v>892</v>
      </c>
      <c r="C446" s="105"/>
      <c r="D446" s="103">
        <f>D447+D448+D449+D450+D451+D452+D453+D454+D455</f>
        <v>400</v>
      </c>
      <c r="E446" s="103">
        <f t="shared" ref="E446:H446" si="59">E447+E448+E449+E450+E451+E452+E453+E454+E455</f>
        <v>200</v>
      </c>
      <c r="F446" s="103">
        <f t="shared" si="59"/>
        <v>0</v>
      </c>
      <c r="G446" s="103">
        <f t="shared" si="59"/>
        <v>200</v>
      </c>
      <c r="H446" s="103">
        <f t="shared" si="59"/>
        <v>0</v>
      </c>
    </row>
    <row r="447" spans="1:8" ht="15">
      <c r="A447" s="110">
        <v>1</v>
      </c>
      <c r="B447" s="110" t="s">
        <v>893</v>
      </c>
      <c r="C447" s="110" t="s">
        <v>894</v>
      </c>
      <c r="D447" s="109">
        <f t="shared" si="58"/>
        <v>80</v>
      </c>
      <c r="E447" s="108">
        <v>40</v>
      </c>
      <c r="F447" s="108"/>
      <c r="G447" s="108">
        <v>40</v>
      </c>
      <c r="H447" s="109"/>
    </row>
    <row r="448" spans="1:8" ht="15">
      <c r="A448" s="110">
        <v>2</v>
      </c>
      <c r="B448" s="110" t="s">
        <v>895</v>
      </c>
      <c r="C448" s="110" t="s">
        <v>896</v>
      </c>
      <c r="D448" s="109">
        <f t="shared" si="58"/>
        <v>40</v>
      </c>
      <c r="E448" s="108">
        <v>20</v>
      </c>
      <c r="F448" s="108"/>
      <c r="G448" s="108">
        <v>20</v>
      </c>
      <c r="H448" s="109"/>
    </row>
    <row r="449" spans="1:8" ht="15">
      <c r="A449" s="110">
        <v>3</v>
      </c>
      <c r="B449" s="110" t="s">
        <v>897</v>
      </c>
      <c r="C449" s="110" t="s">
        <v>898</v>
      </c>
      <c r="D449" s="109">
        <f t="shared" si="58"/>
        <v>60</v>
      </c>
      <c r="E449" s="108">
        <v>30</v>
      </c>
      <c r="F449" s="108"/>
      <c r="G449" s="108">
        <v>30</v>
      </c>
      <c r="H449" s="109"/>
    </row>
    <row r="450" spans="1:8" ht="15">
      <c r="A450" s="110">
        <v>4</v>
      </c>
      <c r="B450" s="110" t="s">
        <v>899</v>
      </c>
      <c r="C450" s="110" t="s">
        <v>900</v>
      </c>
      <c r="D450" s="109">
        <f t="shared" si="58"/>
        <v>40</v>
      </c>
      <c r="E450" s="108">
        <v>20</v>
      </c>
      <c r="F450" s="108"/>
      <c r="G450" s="108">
        <v>20</v>
      </c>
      <c r="H450" s="109"/>
    </row>
    <row r="451" spans="1:8" ht="15">
      <c r="A451" s="110">
        <v>5</v>
      </c>
      <c r="B451" s="110" t="s">
        <v>339</v>
      </c>
      <c r="C451" s="110" t="s">
        <v>901</v>
      </c>
      <c r="D451" s="109">
        <f t="shared" si="58"/>
        <v>60</v>
      </c>
      <c r="E451" s="108">
        <v>30</v>
      </c>
      <c r="F451" s="108"/>
      <c r="G451" s="108">
        <v>30</v>
      </c>
      <c r="H451" s="109"/>
    </row>
    <row r="452" spans="1:8" ht="15">
      <c r="A452" s="110">
        <v>6</v>
      </c>
      <c r="B452" s="110" t="s">
        <v>902</v>
      </c>
      <c r="C452" s="110" t="s">
        <v>903</v>
      </c>
      <c r="D452" s="109">
        <f t="shared" si="58"/>
        <v>20</v>
      </c>
      <c r="E452" s="108">
        <v>10</v>
      </c>
      <c r="F452" s="108"/>
      <c r="G452" s="108">
        <v>10</v>
      </c>
      <c r="H452" s="109"/>
    </row>
    <row r="453" spans="1:8" ht="15">
      <c r="A453" s="110">
        <v>7</v>
      </c>
      <c r="B453" s="110" t="s">
        <v>904</v>
      </c>
      <c r="C453" s="110" t="s">
        <v>905</v>
      </c>
      <c r="D453" s="109">
        <f t="shared" si="58"/>
        <v>20</v>
      </c>
      <c r="E453" s="108">
        <v>10</v>
      </c>
      <c r="F453" s="108"/>
      <c r="G453" s="108">
        <v>10</v>
      </c>
      <c r="H453" s="109"/>
    </row>
    <row r="454" spans="1:8" ht="15">
      <c r="A454" s="110">
        <v>8</v>
      </c>
      <c r="B454" s="110" t="s">
        <v>906</v>
      </c>
      <c r="C454" s="110" t="s">
        <v>907</v>
      </c>
      <c r="D454" s="109">
        <f t="shared" si="58"/>
        <v>40</v>
      </c>
      <c r="E454" s="108">
        <v>20</v>
      </c>
      <c r="F454" s="108"/>
      <c r="G454" s="108">
        <v>20</v>
      </c>
      <c r="H454" s="109"/>
    </row>
    <row r="455" spans="1:8" ht="30">
      <c r="A455" s="110">
        <v>9</v>
      </c>
      <c r="B455" s="110" t="s">
        <v>908</v>
      </c>
      <c r="C455" s="110" t="s">
        <v>909</v>
      </c>
      <c r="D455" s="109">
        <f t="shared" si="58"/>
        <v>40</v>
      </c>
      <c r="E455" s="108">
        <v>20</v>
      </c>
      <c r="F455" s="108"/>
      <c r="G455" s="108">
        <v>20</v>
      </c>
      <c r="H455" s="109"/>
    </row>
    <row r="456" spans="1:8" s="3" customFormat="1" ht="15">
      <c r="A456" s="104" t="s">
        <v>910</v>
      </c>
      <c r="B456" s="105" t="s">
        <v>911</v>
      </c>
      <c r="C456" s="105"/>
      <c r="D456" s="103">
        <f>D457+D458+D459+D460+D461+D462+D463+D464+D465+D466</f>
        <v>400</v>
      </c>
      <c r="E456" s="103">
        <f t="shared" ref="E456:H456" si="60">E457+E458+E459+E460+E461+E462+E463+E464+E465+E466</f>
        <v>200</v>
      </c>
      <c r="F456" s="103">
        <f t="shared" si="60"/>
        <v>0</v>
      </c>
      <c r="G456" s="103">
        <f t="shared" si="60"/>
        <v>200</v>
      </c>
      <c r="H456" s="103">
        <f t="shared" si="60"/>
        <v>0</v>
      </c>
    </row>
    <row r="457" spans="1:8" ht="15">
      <c r="A457" s="110">
        <v>1</v>
      </c>
      <c r="B457" s="110" t="s">
        <v>893</v>
      </c>
      <c r="C457" s="110" t="s">
        <v>912</v>
      </c>
      <c r="D457" s="109">
        <f t="shared" si="58"/>
        <v>80</v>
      </c>
      <c r="E457" s="108">
        <v>40</v>
      </c>
      <c r="F457" s="108"/>
      <c r="G457" s="108">
        <v>40</v>
      </c>
      <c r="H457" s="109"/>
    </row>
    <row r="458" spans="1:8" ht="15">
      <c r="A458" s="110">
        <v>2</v>
      </c>
      <c r="B458" s="110" t="s">
        <v>895</v>
      </c>
      <c r="C458" s="110" t="s">
        <v>913</v>
      </c>
      <c r="D458" s="109">
        <f t="shared" si="58"/>
        <v>40</v>
      </c>
      <c r="E458" s="108">
        <v>20</v>
      </c>
      <c r="F458" s="108"/>
      <c r="G458" s="108">
        <v>20</v>
      </c>
      <c r="H458" s="109"/>
    </row>
    <row r="459" spans="1:8" ht="15">
      <c r="A459" s="110">
        <v>3</v>
      </c>
      <c r="B459" s="110" t="s">
        <v>897</v>
      </c>
      <c r="C459" s="110" t="s">
        <v>914</v>
      </c>
      <c r="D459" s="109">
        <f t="shared" si="58"/>
        <v>30</v>
      </c>
      <c r="E459" s="108">
        <v>15</v>
      </c>
      <c r="F459" s="108"/>
      <c r="G459" s="108">
        <v>15</v>
      </c>
      <c r="H459" s="109"/>
    </row>
    <row r="460" spans="1:8" ht="15">
      <c r="A460" s="110">
        <v>4</v>
      </c>
      <c r="B460" s="110" t="s">
        <v>915</v>
      </c>
      <c r="C460" s="110" t="s">
        <v>916</v>
      </c>
      <c r="D460" s="109">
        <f t="shared" si="58"/>
        <v>50</v>
      </c>
      <c r="E460" s="108">
        <v>25</v>
      </c>
      <c r="F460" s="108"/>
      <c r="G460" s="108">
        <v>25</v>
      </c>
      <c r="H460" s="109"/>
    </row>
    <row r="461" spans="1:8" ht="15">
      <c r="A461" s="110">
        <v>5</v>
      </c>
      <c r="B461" s="110" t="s">
        <v>339</v>
      </c>
      <c r="C461" s="110" t="s">
        <v>917</v>
      </c>
      <c r="D461" s="109">
        <f t="shared" si="58"/>
        <v>60</v>
      </c>
      <c r="E461" s="108">
        <v>30</v>
      </c>
      <c r="F461" s="108"/>
      <c r="G461" s="108">
        <v>30</v>
      </c>
      <c r="H461" s="109"/>
    </row>
    <row r="462" spans="1:8" ht="15">
      <c r="A462" s="110">
        <v>6</v>
      </c>
      <c r="B462" s="110" t="s">
        <v>902</v>
      </c>
      <c r="C462" s="111" t="s">
        <v>918</v>
      </c>
      <c r="D462" s="109">
        <f t="shared" si="58"/>
        <v>20</v>
      </c>
      <c r="E462" s="108">
        <v>10</v>
      </c>
      <c r="F462" s="108"/>
      <c r="G462" s="108">
        <v>10</v>
      </c>
      <c r="H462" s="109"/>
    </row>
    <row r="463" spans="1:8" ht="15">
      <c r="A463" s="110">
        <v>7</v>
      </c>
      <c r="B463" s="110" t="s">
        <v>904</v>
      </c>
      <c r="C463" s="110" t="s">
        <v>905</v>
      </c>
      <c r="D463" s="109">
        <f t="shared" si="58"/>
        <v>20</v>
      </c>
      <c r="E463" s="108">
        <v>10</v>
      </c>
      <c r="F463" s="108"/>
      <c r="G463" s="108">
        <v>10</v>
      </c>
      <c r="H463" s="109"/>
    </row>
    <row r="464" spans="1:8" ht="15">
      <c r="A464" s="110">
        <v>8</v>
      </c>
      <c r="B464" s="110" t="s">
        <v>906</v>
      </c>
      <c r="C464" s="110" t="s">
        <v>907</v>
      </c>
      <c r="D464" s="109">
        <f t="shared" si="58"/>
        <v>40</v>
      </c>
      <c r="E464" s="108">
        <v>20</v>
      </c>
      <c r="F464" s="108"/>
      <c r="G464" s="108">
        <v>20</v>
      </c>
      <c r="H464" s="109"/>
    </row>
    <row r="465" spans="1:8" ht="15">
      <c r="A465" s="110">
        <v>9</v>
      </c>
      <c r="B465" s="110" t="s">
        <v>919</v>
      </c>
      <c r="C465" s="110" t="s">
        <v>920</v>
      </c>
      <c r="D465" s="109">
        <f t="shared" si="58"/>
        <v>20</v>
      </c>
      <c r="E465" s="108">
        <v>10</v>
      </c>
      <c r="F465" s="108"/>
      <c r="G465" s="108">
        <v>10</v>
      </c>
      <c r="H465" s="109"/>
    </row>
    <row r="466" spans="1:8" ht="30">
      <c r="A466" s="110">
        <v>10</v>
      </c>
      <c r="B466" s="110" t="s">
        <v>908</v>
      </c>
      <c r="C466" s="110" t="s">
        <v>921</v>
      </c>
      <c r="D466" s="109">
        <f t="shared" si="58"/>
        <v>40</v>
      </c>
      <c r="E466" s="108">
        <v>20</v>
      </c>
      <c r="F466" s="108"/>
      <c r="G466" s="108">
        <v>20</v>
      </c>
      <c r="H466" s="109"/>
    </row>
    <row r="467" spans="1:8" ht="15">
      <c r="A467" s="104" t="s">
        <v>922</v>
      </c>
      <c r="B467" s="115" t="s">
        <v>138</v>
      </c>
      <c r="C467" s="105"/>
      <c r="D467" s="103">
        <f>D468+D469+D470+D471+D472+D473+D474+D475+D476+D477</f>
        <v>400</v>
      </c>
      <c r="E467" s="103">
        <f t="shared" ref="E467:H467" si="61">E468+E469+E470+E471+E472+E473+E474+E475+E476+E477</f>
        <v>200</v>
      </c>
      <c r="F467" s="103">
        <f t="shared" si="61"/>
        <v>0</v>
      </c>
      <c r="G467" s="103">
        <f t="shared" si="61"/>
        <v>200</v>
      </c>
      <c r="H467" s="103">
        <f t="shared" si="61"/>
        <v>0</v>
      </c>
    </row>
    <row r="468" spans="1:8" ht="15">
      <c r="A468" s="110">
        <v>1</v>
      </c>
      <c r="B468" s="110" t="s">
        <v>893</v>
      </c>
      <c r="C468" s="110" t="s">
        <v>923</v>
      </c>
      <c r="D468" s="109">
        <f t="shared" si="58"/>
        <v>80</v>
      </c>
      <c r="E468" s="108">
        <v>40</v>
      </c>
      <c r="F468" s="108"/>
      <c r="G468" s="108">
        <v>40</v>
      </c>
      <c r="H468" s="109"/>
    </row>
    <row r="469" spans="1:8" ht="15">
      <c r="A469" s="110">
        <v>2</v>
      </c>
      <c r="B469" s="110" t="s">
        <v>895</v>
      </c>
      <c r="C469" s="110" t="s">
        <v>924</v>
      </c>
      <c r="D469" s="109">
        <f t="shared" si="58"/>
        <v>60</v>
      </c>
      <c r="E469" s="108">
        <v>30</v>
      </c>
      <c r="F469" s="108"/>
      <c r="G469" s="108">
        <v>30</v>
      </c>
      <c r="H469" s="109"/>
    </row>
    <row r="470" spans="1:8" ht="15">
      <c r="A470" s="110">
        <v>3</v>
      </c>
      <c r="B470" s="110" t="s">
        <v>897</v>
      </c>
      <c r="C470" s="110" t="s">
        <v>925</v>
      </c>
      <c r="D470" s="109">
        <f t="shared" si="58"/>
        <v>60</v>
      </c>
      <c r="E470" s="108">
        <v>30</v>
      </c>
      <c r="F470" s="108"/>
      <c r="G470" s="108">
        <v>30</v>
      </c>
      <c r="H470" s="109"/>
    </row>
    <row r="471" spans="1:8" ht="15">
      <c r="A471" s="110">
        <v>4</v>
      </c>
      <c r="B471" s="110" t="s">
        <v>915</v>
      </c>
      <c r="C471" s="110" t="s">
        <v>926</v>
      </c>
      <c r="D471" s="109">
        <f t="shared" si="58"/>
        <v>50</v>
      </c>
      <c r="E471" s="108">
        <v>25</v>
      </c>
      <c r="F471" s="108"/>
      <c r="G471" s="108">
        <v>25</v>
      </c>
      <c r="H471" s="109"/>
    </row>
    <row r="472" spans="1:8" ht="15">
      <c r="A472" s="110">
        <v>5</v>
      </c>
      <c r="B472" s="110" t="s">
        <v>927</v>
      </c>
      <c r="C472" s="110" t="s">
        <v>928</v>
      </c>
      <c r="D472" s="109">
        <f t="shared" si="58"/>
        <v>20</v>
      </c>
      <c r="E472" s="108">
        <v>10</v>
      </c>
      <c r="F472" s="108"/>
      <c r="G472" s="108">
        <v>10</v>
      </c>
      <c r="H472" s="109"/>
    </row>
    <row r="473" spans="1:8" ht="15">
      <c r="A473" s="110">
        <v>6</v>
      </c>
      <c r="B473" s="110" t="s">
        <v>485</v>
      </c>
      <c r="C473" s="110" t="s">
        <v>929</v>
      </c>
      <c r="D473" s="109">
        <f t="shared" si="58"/>
        <v>60</v>
      </c>
      <c r="E473" s="108">
        <v>30</v>
      </c>
      <c r="F473" s="108"/>
      <c r="G473" s="108">
        <v>30</v>
      </c>
      <c r="H473" s="109"/>
    </row>
    <row r="474" spans="1:8" ht="15">
      <c r="A474" s="110">
        <v>7</v>
      </c>
      <c r="B474" s="110" t="s">
        <v>902</v>
      </c>
      <c r="C474" s="110" t="s">
        <v>930</v>
      </c>
      <c r="D474" s="109">
        <f t="shared" si="58"/>
        <v>20</v>
      </c>
      <c r="E474" s="108">
        <v>10</v>
      </c>
      <c r="F474" s="108"/>
      <c r="G474" s="108">
        <v>10</v>
      </c>
      <c r="H474" s="109"/>
    </row>
    <row r="475" spans="1:8" ht="15">
      <c r="A475" s="110">
        <v>8</v>
      </c>
      <c r="B475" s="110" t="s">
        <v>931</v>
      </c>
      <c r="C475" s="110" t="s">
        <v>932</v>
      </c>
      <c r="D475" s="109">
        <f t="shared" si="58"/>
        <v>10</v>
      </c>
      <c r="E475" s="108">
        <v>5</v>
      </c>
      <c r="F475" s="108"/>
      <c r="G475" s="108">
        <v>5</v>
      </c>
      <c r="H475" s="109"/>
    </row>
    <row r="476" spans="1:8" ht="15">
      <c r="A476" s="110">
        <v>9</v>
      </c>
      <c r="B476" s="110" t="s">
        <v>904</v>
      </c>
      <c r="C476" s="110" t="s">
        <v>905</v>
      </c>
      <c r="D476" s="109">
        <f t="shared" si="58"/>
        <v>20</v>
      </c>
      <c r="E476" s="108">
        <v>10</v>
      </c>
      <c r="F476" s="108"/>
      <c r="G476" s="108">
        <v>10</v>
      </c>
      <c r="H476" s="109"/>
    </row>
    <row r="477" spans="1:8" ht="30">
      <c r="A477" s="110">
        <v>10</v>
      </c>
      <c r="B477" s="110" t="s">
        <v>908</v>
      </c>
      <c r="C477" s="110" t="s">
        <v>933</v>
      </c>
      <c r="D477" s="109">
        <f t="shared" si="58"/>
        <v>20</v>
      </c>
      <c r="E477" s="108">
        <v>10</v>
      </c>
      <c r="F477" s="108"/>
      <c r="G477" s="108">
        <v>10</v>
      </c>
      <c r="H477" s="109"/>
    </row>
    <row r="478" spans="1:8" ht="15">
      <c r="A478" s="104" t="s">
        <v>934</v>
      </c>
      <c r="B478" s="105" t="s">
        <v>935</v>
      </c>
      <c r="C478" s="105"/>
      <c r="D478" s="103">
        <f>D479+D480+D481+D482+D483+D484+D485+D486</f>
        <v>400</v>
      </c>
      <c r="E478" s="103">
        <f t="shared" ref="E478:H478" si="62">E479+E480+E481+E482+E483+E484+E485+E486</f>
        <v>200</v>
      </c>
      <c r="F478" s="103">
        <f t="shared" si="62"/>
        <v>0</v>
      </c>
      <c r="G478" s="103">
        <f t="shared" si="62"/>
        <v>200</v>
      </c>
      <c r="H478" s="103">
        <f t="shared" si="62"/>
        <v>0</v>
      </c>
    </row>
    <row r="479" spans="1:8" ht="30">
      <c r="A479" s="110">
        <v>1</v>
      </c>
      <c r="B479" s="110" t="s">
        <v>936</v>
      </c>
      <c r="C479" s="110" t="s">
        <v>937</v>
      </c>
      <c r="D479" s="109">
        <f t="shared" si="58"/>
        <v>70</v>
      </c>
      <c r="E479" s="108">
        <v>35</v>
      </c>
      <c r="F479" s="108"/>
      <c r="G479" s="108">
        <v>35</v>
      </c>
      <c r="H479" s="109"/>
    </row>
    <row r="480" spans="1:8" ht="15">
      <c r="A480" s="110">
        <v>2</v>
      </c>
      <c r="B480" s="110" t="s">
        <v>938</v>
      </c>
      <c r="C480" s="110" t="s">
        <v>939</v>
      </c>
      <c r="D480" s="109">
        <f t="shared" si="58"/>
        <v>60</v>
      </c>
      <c r="E480" s="108">
        <v>30</v>
      </c>
      <c r="F480" s="108"/>
      <c r="G480" s="108">
        <v>30</v>
      </c>
      <c r="H480" s="109"/>
    </row>
    <row r="481" spans="1:8" ht="15">
      <c r="A481" s="110">
        <v>3</v>
      </c>
      <c r="B481" s="110" t="s">
        <v>940</v>
      </c>
      <c r="C481" s="110" t="s">
        <v>941</v>
      </c>
      <c r="D481" s="109">
        <f t="shared" si="58"/>
        <v>100</v>
      </c>
      <c r="E481" s="108">
        <v>50</v>
      </c>
      <c r="F481" s="108"/>
      <c r="G481" s="108">
        <v>50</v>
      </c>
      <c r="H481" s="109"/>
    </row>
    <row r="482" spans="1:8" ht="15">
      <c r="A482" s="110">
        <v>4</v>
      </c>
      <c r="B482" s="110" t="s">
        <v>897</v>
      </c>
      <c r="C482" s="110" t="s">
        <v>942</v>
      </c>
      <c r="D482" s="109">
        <f t="shared" si="58"/>
        <v>40</v>
      </c>
      <c r="E482" s="108">
        <v>20</v>
      </c>
      <c r="F482" s="108"/>
      <c r="G482" s="108">
        <v>20</v>
      </c>
      <c r="H482" s="109"/>
    </row>
    <row r="483" spans="1:8" ht="15">
      <c r="A483" s="110">
        <v>5</v>
      </c>
      <c r="B483" s="110" t="s">
        <v>746</v>
      </c>
      <c r="C483" s="110" t="s">
        <v>943</v>
      </c>
      <c r="D483" s="109">
        <f t="shared" si="58"/>
        <v>40</v>
      </c>
      <c r="E483" s="108">
        <v>20</v>
      </c>
      <c r="F483" s="108"/>
      <c r="G483" s="108">
        <v>20</v>
      </c>
      <c r="H483" s="109"/>
    </row>
    <row r="484" spans="1:8" ht="15">
      <c r="A484" s="110">
        <v>6</v>
      </c>
      <c r="B484" s="110" t="s">
        <v>904</v>
      </c>
      <c r="C484" s="110" t="s">
        <v>944</v>
      </c>
      <c r="D484" s="109">
        <f t="shared" si="58"/>
        <v>20</v>
      </c>
      <c r="E484" s="108">
        <v>10</v>
      </c>
      <c r="F484" s="108"/>
      <c r="G484" s="108">
        <v>10</v>
      </c>
      <c r="H484" s="109"/>
    </row>
    <row r="485" spans="1:8" ht="15">
      <c r="A485" s="110">
        <v>7</v>
      </c>
      <c r="B485" s="110" t="s">
        <v>945</v>
      </c>
      <c r="C485" s="110" t="s">
        <v>946</v>
      </c>
      <c r="D485" s="109">
        <f t="shared" si="58"/>
        <v>20</v>
      </c>
      <c r="E485" s="108">
        <v>10</v>
      </c>
      <c r="F485" s="108"/>
      <c r="G485" s="108">
        <v>10</v>
      </c>
      <c r="H485" s="109"/>
    </row>
    <row r="486" spans="1:8" ht="30">
      <c r="A486" s="110">
        <v>8</v>
      </c>
      <c r="B486" s="110" t="s">
        <v>947</v>
      </c>
      <c r="C486" s="110" t="s">
        <v>948</v>
      </c>
      <c r="D486" s="109">
        <f t="shared" si="58"/>
        <v>50</v>
      </c>
      <c r="E486" s="108">
        <v>25</v>
      </c>
      <c r="F486" s="108"/>
      <c r="G486" s="108">
        <v>25</v>
      </c>
      <c r="H486" s="109"/>
    </row>
    <row r="487" spans="1:8" ht="15">
      <c r="A487" s="104" t="s">
        <v>949</v>
      </c>
      <c r="B487" s="105" t="s">
        <v>950</v>
      </c>
      <c r="C487" s="105"/>
      <c r="D487" s="103">
        <f>D488+D489+D490+D491+D492+D493+D494+D495</f>
        <v>400</v>
      </c>
      <c r="E487" s="103">
        <f t="shared" ref="E487:H487" si="63">E488+E489+E490+E491+E492+E493+E494+E495</f>
        <v>200</v>
      </c>
      <c r="F487" s="103">
        <f t="shared" si="63"/>
        <v>0</v>
      </c>
      <c r="G487" s="103">
        <f t="shared" si="63"/>
        <v>200</v>
      </c>
      <c r="H487" s="103">
        <f t="shared" si="63"/>
        <v>0</v>
      </c>
    </row>
    <row r="488" spans="1:8" ht="30">
      <c r="A488" s="110">
        <v>1</v>
      </c>
      <c r="B488" s="110" t="s">
        <v>951</v>
      </c>
      <c r="C488" s="110" t="s">
        <v>952</v>
      </c>
      <c r="D488" s="109">
        <f t="shared" si="58"/>
        <v>100</v>
      </c>
      <c r="E488" s="108">
        <v>50</v>
      </c>
      <c r="F488" s="108"/>
      <c r="G488" s="108">
        <v>50</v>
      </c>
      <c r="H488" s="109"/>
    </row>
    <row r="489" spans="1:8" ht="15">
      <c r="A489" s="110">
        <v>2</v>
      </c>
      <c r="B489" s="110" t="s">
        <v>938</v>
      </c>
      <c r="C489" s="110" t="s">
        <v>953</v>
      </c>
      <c r="D489" s="109">
        <f t="shared" si="58"/>
        <v>20</v>
      </c>
      <c r="E489" s="108">
        <v>10</v>
      </c>
      <c r="F489" s="108"/>
      <c r="G489" s="108">
        <v>10</v>
      </c>
      <c r="H489" s="109"/>
    </row>
    <row r="490" spans="1:8" ht="15">
      <c r="A490" s="110">
        <v>3</v>
      </c>
      <c r="B490" s="110" t="s">
        <v>940</v>
      </c>
      <c r="C490" s="110" t="s">
        <v>954</v>
      </c>
      <c r="D490" s="109">
        <f t="shared" si="58"/>
        <v>40</v>
      </c>
      <c r="E490" s="108">
        <v>20</v>
      </c>
      <c r="F490" s="108"/>
      <c r="G490" s="108">
        <v>20</v>
      </c>
      <c r="H490" s="109"/>
    </row>
    <row r="491" spans="1:8" ht="15">
      <c r="A491" s="110">
        <v>4</v>
      </c>
      <c r="B491" s="110" t="s">
        <v>897</v>
      </c>
      <c r="C491" s="110" t="s">
        <v>955</v>
      </c>
      <c r="D491" s="109">
        <f t="shared" si="58"/>
        <v>40</v>
      </c>
      <c r="E491" s="108">
        <v>20</v>
      </c>
      <c r="F491" s="108"/>
      <c r="G491" s="108">
        <v>20</v>
      </c>
      <c r="H491" s="109"/>
    </row>
    <row r="492" spans="1:8" ht="15">
      <c r="A492" s="110">
        <v>5</v>
      </c>
      <c r="B492" s="110" t="s">
        <v>746</v>
      </c>
      <c r="C492" s="110" t="s">
        <v>943</v>
      </c>
      <c r="D492" s="109">
        <f t="shared" si="58"/>
        <v>60</v>
      </c>
      <c r="E492" s="108">
        <v>30</v>
      </c>
      <c r="F492" s="108"/>
      <c r="G492" s="108">
        <v>30</v>
      </c>
      <c r="H492" s="109"/>
    </row>
    <row r="493" spans="1:8" ht="15">
      <c r="A493" s="110">
        <v>6</v>
      </c>
      <c r="B493" s="110" t="s">
        <v>945</v>
      </c>
      <c r="C493" s="110" t="s">
        <v>956</v>
      </c>
      <c r="D493" s="109">
        <f t="shared" si="58"/>
        <v>20</v>
      </c>
      <c r="E493" s="108">
        <v>10</v>
      </c>
      <c r="F493" s="108"/>
      <c r="G493" s="108">
        <v>10</v>
      </c>
      <c r="H493" s="109"/>
    </row>
    <row r="494" spans="1:8" ht="30">
      <c r="A494" s="110">
        <v>7</v>
      </c>
      <c r="B494" s="110" t="s">
        <v>947</v>
      </c>
      <c r="C494" s="110" t="s">
        <v>957</v>
      </c>
      <c r="D494" s="109">
        <f t="shared" si="58"/>
        <v>60</v>
      </c>
      <c r="E494" s="108">
        <v>30</v>
      </c>
      <c r="F494" s="108"/>
      <c r="G494" s="108">
        <v>30</v>
      </c>
      <c r="H494" s="109"/>
    </row>
    <row r="495" spans="1:8" ht="30">
      <c r="A495" s="110">
        <v>8</v>
      </c>
      <c r="B495" s="110" t="s">
        <v>947</v>
      </c>
      <c r="C495" s="110" t="s">
        <v>958</v>
      </c>
      <c r="D495" s="109">
        <f t="shared" si="58"/>
        <v>60</v>
      </c>
      <c r="E495" s="108">
        <v>30</v>
      </c>
      <c r="F495" s="108"/>
      <c r="G495" s="108">
        <v>30</v>
      </c>
      <c r="H495" s="109"/>
    </row>
    <row r="496" spans="1:8" ht="15">
      <c r="A496" s="104" t="s">
        <v>959</v>
      </c>
      <c r="B496" s="105" t="s">
        <v>960</v>
      </c>
      <c r="C496" s="105"/>
      <c r="D496" s="103">
        <f>D497+D498+D499+D500+D501+D502+D503+D504</f>
        <v>400</v>
      </c>
      <c r="E496" s="103">
        <f t="shared" ref="E496:H496" si="64">E497+E498+E499+E500+E501+E502+E503+E504</f>
        <v>200</v>
      </c>
      <c r="F496" s="103">
        <f t="shared" si="64"/>
        <v>0</v>
      </c>
      <c r="G496" s="103">
        <f t="shared" si="64"/>
        <v>200</v>
      </c>
      <c r="H496" s="103">
        <f t="shared" si="64"/>
        <v>0</v>
      </c>
    </row>
    <row r="497" spans="1:8" ht="15">
      <c r="A497" s="110">
        <v>1</v>
      </c>
      <c r="B497" s="111" t="s">
        <v>945</v>
      </c>
      <c r="C497" s="111" t="s">
        <v>961</v>
      </c>
      <c r="D497" s="109">
        <f t="shared" si="58"/>
        <v>20</v>
      </c>
      <c r="E497" s="109">
        <v>10</v>
      </c>
      <c r="F497" s="109"/>
      <c r="G497" s="109">
        <v>10</v>
      </c>
      <c r="H497" s="109"/>
    </row>
    <row r="498" spans="1:8" ht="15">
      <c r="A498" s="110">
        <v>2</v>
      </c>
      <c r="B498" s="111" t="s">
        <v>962</v>
      </c>
      <c r="C498" s="111" t="s">
        <v>963</v>
      </c>
      <c r="D498" s="109">
        <f t="shared" si="58"/>
        <v>45</v>
      </c>
      <c r="E498" s="109">
        <v>22.5</v>
      </c>
      <c r="F498" s="109"/>
      <c r="G498" s="109">
        <v>22.5</v>
      </c>
      <c r="H498" s="109"/>
    </row>
    <row r="499" spans="1:8" ht="15">
      <c r="A499" s="110">
        <v>3</v>
      </c>
      <c r="B499" s="111" t="s">
        <v>964</v>
      </c>
      <c r="C499" s="111" t="s">
        <v>965</v>
      </c>
      <c r="D499" s="109">
        <f t="shared" si="58"/>
        <v>15</v>
      </c>
      <c r="E499" s="109">
        <v>7.5</v>
      </c>
      <c r="F499" s="109"/>
      <c r="G499" s="109">
        <v>7.5</v>
      </c>
      <c r="H499" s="109"/>
    </row>
    <row r="500" spans="1:8" ht="15">
      <c r="A500" s="110">
        <v>4</v>
      </c>
      <c r="B500" s="111" t="s">
        <v>966</v>
      </c>
      <c r="C500" s="111" t="s">
        <v>967</v>
      </c>
      <c r="D500" s="109">
        <f t="shared" si="58"/>
        <v>180</v>
      </c>
      <c r="E500" s="109">
        <v>90</v>
      </c>
      <c r="F500" s="109"/>
      <c r="G500" s="109">
        <v>90</v>
      </c>
      <c r="H500" s="109"/>
    </row>
    <row r="501" spans="1:8" ht="15">
      <c r="A501" s="110">
        <v>5</v>
      </c>
      <c r="B501" s="111" t="s">
        <v>562</v>
      </c>
      <c r="C501" s="111" t="s">
        <v>968</v>
      </c>
      <c r="D501" s="109">
        <f t="shared" si="58"/>
        <v>50</v>
      </c>
      <c r="E501" s="109">
        <v>25</v>
      </c>
      <c r="F501" s="109"/>
      <c r="G501" s="109">
        <v>25</v>
      </c>
      <c r="H501" s="109"/>
    </row>
    <row r="502" spans="1:8" ht="15">
      <c r="A502" s="110">
        <v>6</v>
      </c>
      <c r="B502" s="111" t="s">
        <v>969</v>
      </c>
      <c r="C502" s="111" t="s">
        <v>970</v>
      </c>
      <c r="D502" s="109">
        <f t="shared" si="58"/>
        <v>20</v>
      </c>
      <c r="E502" s="109">
        <v>10</v>
      </c>
      <c r="F502" s="109"/>
      <c r="G502" s="109">
        <v>10</v>
      </c>
      <c r="H502" s="109"/>
    </row>
    <row r="503" spans="1:8" ht="15">
      <c r="A503" s="110">
        <v>7</v>
      </c>
      <c r="B503" s="111" t="s">
        <v>971</v>
      </c>
      <c r="C503" s="111" t="s">
        <v>972</v>
      </c>
      <c r="D503" s="109">
        <f t="shared" si="58"/>
        <v>10</v>
      </c>
      <c r="E503" s="109">
        <v>5</v>
      </c>
      <c r="F503" s="109"/>
      <c r="G503" s="109">
        <v>5</v>
      </c>
      <c r="H503" s="109"/>
    </row>
    <row r="504" spans="1:8" ht="15">
      <c r="A504" s="110">
        <v>8</v>
      </c>
      <c r="B504" s="111" t="s">
        <v>973</v>
      </c>
      <c r="C504" s="112" t="s">
        <v>139</v>
      </c>
      <c r="D504" s="109">
        <f t="shared" si="58"/>
        <v>60</v>
      </c>
      <c r="E504" s="109">
        <v>30</v>
      </c>
      <c r="F504" s="109"/>
      <c r="G504" s="109">
        <v>30</v>
      </c>
      <c r="H504" s="109"/>
    </row>
    <row r="505" spans="1:8" ht="15">
      <c r="A505" s="104" t="s">
        <v>974</v>
      </c>
      <c r="B505" s="105" t="s">
        <v>975</v>
      </c>
      <c r="C505" s="105"/>
      <c r="D505" s="103">
        <f>D506+D507+D508+D509+D510+D511+D512</f>
        <v>400</v>
      </c>
      <c r="E505" s="103">
        <f t="shared" ref="E505:H505" si="65">E506+E507+E508+E509+E510+E511+E512</f>
        <v>200</v>
      </c>
      <c r="F505" s="103">
        <f t="shared" si="65"/>
        <v>0</v>
      </c>
      <c r="G505" s="103">
        <f t="shared" si="65"/>
        <v>200</v>
      </c>
      <c r="H505" s="103">
        <f t="shared" si="65"/>
        <v>0</v>
      </c>
    </row>
    <row r="506" spans="1:8" ht="15">
      <c r="A506" s="110">
        <v>1</v>
      </c>
      <c r="B506" s="110" t="s">
        <v>976</v>
      </c>
      <c r="C506" s="110" t="s">
        <v>977</v>
      </c>
      <c r="D506" s="109">
        <f t="shared" si="58"/>
        <v>200</v>
      </c>
      <c r="E506" s="108">
        <v>100</v>
      </c>
      <c r="F506" s="108"/>
      <c r="G506" s="108">
        <v>100</v>
      </c>
      <c r="H506" s="109"/>
    </row>
    <row r="507" spans="1:8" ht="15">
      <c r="A507" s="110">
        <v>2</v>
      </c>
      <c r="B507" s="110" t="s">
        <v>962</v>
      </c>
      <c r="C507" s="110" t="s">
        <v>978</v>
      </c>
      <c r="D507" s="109">
        <f t="shared" si="58"/>
        <v>40</v>
      </c>
      <c r="E507" s="108">
        <v>20</v>
      </c>
      <c r="F507" s="108"/>
      <c r="G507" s="108">
        <v>20</v>
      </c>
      <c r="H507" s="109"/>
    </row>
    <row r="508" spans="1:8" ht="15">
      <c r="A508" s="110">
        <v>3</v>
      </c>
      <c r="B508" s="110" t="s">
        <v>964</v>
      </c>
      <c r="C508" s="110" t="s">
        <v>979</v>
      </c>
      <c r="D508" s="109">
        <f t="shared" ref="D508:D578" si="66">E508+F508+G508+H508</f>
        <v>20</v>
      </c>
      <c r="E508" s="108">
        <v>10</v>
      </c>
      <c r="F508" s="108"/>
      <c r="G508" s="108">
        <v>10</v>
      </c>
      <c r="H508" s="109"/>
    </row>
    <row r="509" spans="1:8" ht="15">
      <c r="A509" s="110">
        <v>4</v>
      </c>
      <c r="B509" s="110" t="s">
        <v>980</v>
      </c>
      <c r="C509" s="113" t="s">
        <v>140</v>
      </c>
      <c r="D509" s="109">
        <f t="shared" si="66"/>
        <v>60</v>
      </c>
      <c r="E509" s="108">
        <v>30</v>
      </c>
      <c r="F509" s="108"/>
      <c r="G509" s="108">
        <v>30</v>
      </c>
      <c r="H509" s="109"/>
    </row>
    <row r="510" spans="1:8" ht="15">
      <c r="A510" s="110">
        <v>5</v>
      </c>
      <c r="B510" s="110" t="s">
        <v>554</v>
      </c>
      <c r="C510" s="110" t="s">
        <v>981</v>
      </c>
      <c r="D510" s="109">
        <f t="shared" si="66"/>
        <v>20</v>
      </c>
      <c r="E510" s="108">
        <v>10</v>
      </c>
      <c r="F510" s="108"/>
      <c r="G510" s="108">
        <v>10</v>
      </c>
      <c r="H510" s="109"/>
    </row>
    <row r="511" spans="1:8" ht="15">
      <c r="A511" s="110">
        <v>6</v>
      </c>
      <c r="B511" s="110" t="s">
        <v>982</v>
      </c>
      <c r="C511" s="110" t="s">
        <v>983</v>
      </c>
      <c r="D511" s="109">
        <f t="shared" si="66"/>
        <v>40</v>
      </c>
      <c r="E511" s="108">
        <v>20</v>
      </c>
      <c r="F511" s="108"/>
      <c r="G511" s="108">
        <v>20</v>
      </c>
      <c r="H511" s="109"/>
    </row>
    <row r="512" spans="1:8" ht="15">
      <c r="A512" s="110">
        <v>7</v>
      </c>
      <c r="B512" s="110" t="s">
        <v>984</v>
      </c>
      <c r="C512" s="110" t="s">
        <v>985</v>
      </c>
      <c r="D512" s="109">
        <f t="shared" si="66"/>
        <v>20</v>
      </c>
      <c r="E512" s="108">
        <v>10</v>
      </c>
      <c r="F512" s="108"/>
      <c r="G512" s="108">
        <v>10</v>
      </c>
      <c r="H512" s="109"/>
    </row>
    <row r="513" spans="1:8" ht="15">
      <c r="A513" s="104" t="s">
        <v>986</v>
      </c>
      <c r="B513" s="105" t="s">
        <v>987</v>
      </c>
      <c r="C513" s="105"/>
      <c r="D513" s="103">
        <f>D514+D515+D516+D517+D518+D519</f>
        <v>400</v>
      </c>
      <c r="E513" s="103">
        <f t="shared" ref="E513:H513" si="67">E514+E515+E516+E517+E518+E519</f>
        <v>200</v>
      </c>
      <c r="F513" s="103">
        <f t="shared" si="67"/>
        <v>0</v>
      </c>
      <c r="G513" s="103">
        <f t="shared" si="67"/>
        <v>200</v>
      </c>
      <c r="H513" s="103">
        <f t="shared" si="67"/>
        <v>0</v>
      </c>
    </row>
    <row r="514" spans="1:8" ht="15">
      <c r="A514" s="110">
        <v>1</v>
      </c>
      <c r="B514" s="110" t="s">
        <v>976</v>
      </c>
      <c r="C514" s="110" t="s">
        <v>988</v>
      </c>
      <c r="D514" s="109">
        <f t="shared" si="66"/>
        <v>180</v>
      </c>
      <c r="E514" s="108">
        <v>90</v>
      </c>
      <c r="F514" s="108"/>
      <c r="G514" s="108">
        <v>90</v>
      </c>
      <c r="H514" s="109"/>
    </row>
    <row r="515" spans="1:8" ht="15">
      <c r="A515" s="110">
        <v>2</v>
      </c>
      <c r="B515" s="110" t="s">
        <v>964</v>
      </c>
      <c r="C515" s="110" t="s">
        <v>989</v>
      </c>
      <c r="D515" s="109">
        <f t="shared" si="66"/>
        <v>40</v>
      </c>
      <c r="E515" s="108">
        <v>20</v>
      </c>
      <c r="F515" s="108"/>
      <c r="G515" s="108">
        <v>20</v>
      </c>
      <c r="H515" s="109"/>
    </row>
    <row r="516" spans="1:8" ht="15">
      <c r="A516" s="110">
        <v>3</v>
      </c>
      <c r="B516" s="110" t="s">
        <v>980</v>
      </c>
      <c r="C516" s="110" t="s">
        <v>990</v>
      </c>
      <c r="D516" s="109">
        <f t="shared" si="66"/>
        <v>100</v>
      </c>
      <c r="E516" s="108">
        <v>50</v>
      </c>
      <c r="F516" s="108"/>
      <c r="G516" s="108">
        <v>50</v>
      </c>
      <c r="H516" s="109"/>
    </row>
    <row r="517" spans="1:8" ht="15">
      <c r="A517" s="110">
        <v>4</v>
      </c>
      <c r="B517" s="110" t="s">
        <v>991</v>
      </c>
      <c r="C517" s="110" t="s">
        <v>992</v>
      </c>
      <c r="D517" s="109">
        <f t="shared" si="66"/>
        <v>20</v>
      </c>
      <c r="E517" s="108">
        <v>10</v>
      </c>
      <c r="F517" s="108"/>
      <c r="G517" s="108">
        <v>10</v>
      </c>
      <c r="H517" s="109"/>
    </row>
    <row r="518" spans="1:8" ht="15">
      <c r="A518" s="110">
        <v>5</v>
      </c>
      <c r="B518" s="110" t="s">
        <v>969</v>
      </c>
      <c r="C518" s="110" t="s">
        <v>993</v>
      </c>
      <c r="D518" s="109">
        <f t="shared" si="66"/>
        <v>40</v>
      </c>
      <c r="E518" s="108">
        <v>20</v>
      </c>
      <c r="F518" s="108"/>
      <c r="G518" s="108">
        <v>20</v>
      </c>
      <c r="H518" s="109"/>
    </row>
    <row r="519" spans="1:8" ht="15">
      <c r="A519" s="110">
        <v>6</v>
      </c>
      <c r="B519" s="110" t="s">
        <v>984</v>
      </c>
      <c r="C519" s="110" t="s">
        <v>994</v>
      </c>
      <c r="D519" s="109">
        <f t="shared" si="66"/>
        <v>20</v>
      </c>
      <c r="E519" s="108">
        <v>10</v>
      </c>
      <c r="F519" s="108"/>
      <c r="G519" s="108">
        <v>10</v>
      </c>
      <c r="H519" s="109"/>
    </row>
    <row r="520" spans="1:8" ht="15">
      <c r="A520" s="104" t="s">
        <v>995</v>
      </c>
      <c r="B520" s="105" t="s">
        <v>996</v>
      </c>
      <c r="C520" s="105"/>
      <c r="D520" s="103">
        <f>D521+D522+D523+D524+D525+D526+D527+D528+D529+D530+D531+D532+D533</f>
        <v>460</v>
      </c>
      <c r="E520" s="103">
        <f>E521+E522+E523+E524+E525+E526+E527+E528+E529+E530+E531+E532+E533</f>
        <v>200</v>
      </c>
      <c r="F520" s="103">
        <f t="shared" ref="F520:H520" si="68">F521+F522+F523+F524+F525+F526+F527+F528+F529+F530+F531+F532+F533</f>
        <v>0</v>
      </c>
      <c r="G520" s="103">
        <f t="shared" si="68"/>
        <v>200</v>
      </c>
      <c r="H520" s="103">
        <f t="shared" si="68"/>
        <v>60</v>
      </c>
    </row>
    <row r="521" spans="1:8" ht="15">
      <c r="A521" s="110">
        <v>1</v>
      </c>
      <c r="B521" s="110" t="s">
        <v>230</v>
      </c>
      <c r="C521" s="110" t="s">
        <v>997</v>
      </c>
      <c r="D521" s="109">
        <f>E521+F521+G521+H521</f>
        <v>10</v>
      </c>
      <c r="E521" s="108">
        <v>5</v>
      </c>
      <c r="F521" s="108"/>
      <c r="G521" s="108">
        <v>5</v>
      </c>
      <c r="H521" s="109"/>
    </row>
    <row r="522" spans="1:8" ht="30">
      <c r="A522" s="110">
        <v>2</v>
      </c>
      <c r="B522" s="110" t="s">
        <v>998</v>
      </c>
      <c r="C522" s="110" t="s">
        <v>999</v>
      </c>
      <c r="D522" s="109">
        <f t="shared" ref="D522:D533" si="69">E522+F522+G522+H522</f>
        <v>100</v>
      </c>
      <c r="E522" s="108">
        <v>50</v>
      </c>
      <c r="F522" s="108"/>
      <c r="G522" s="108">
        <v>50</v>
      </c>
      <c r="H522" s="109"/>
    </row>
    <row r="523" spans="1:8" ht="15">
      <c r="A523" s="110">
        <v>3</v>
      </c>
      <c r="B523" s="110" t="s">
        <v>1000</v>
      </c>
      <c r="C523" s="110" t="s">
        <v>1001</v>
      </c>
      <c r="D523" s="109">
        <f t="shared" si="69"/>
        <v>60</v>
      </c>
      <c r="E523" s="108">
        <v>30</v>
      </c>
      <c r="F523" s="108"/>
      <c r="G523" s="108">
        <v>30</v>
      </c>
      <c r="H523" s="109"/>
    </row>
    <row r="524" spans="1:8" ht="15">
      <c r="A524" s="110">
        <v>4</v>
      </c>
      <c r="B524" s="110" t="s">
        <v>1002</v>
      </c>
      <c r="C524" s="110" t="s">
        <v>1003</v>
      </c>
      <c r="D524" s="109">
        <f t="shared" si="69"/>
        <v>90</v>
      </c>
      <c r="E524" s="108">
        <v>45</v>
      </c>
      <c r="F524" s="108"/>
      <c r="G524" s="108">
        <v>45</v>
      </c>
      <c r="H524" s="109"/>
    </row>
    <row r="525" spans="1:8" ht="15">
      <c r="A525" s="110">
        <v>5</v>
      </c>
      <c r="B525" s="110" t="s">
        <v>1004</v>
      </c>
      <c r="C525" s="110" t="s">
        <v>1005</v>
      </c>
      <c r="D525" s="109">
        <f t="shared" si="69"/>
        <v>30</v>
      </c>
      <c r="E525" s="108">
        <v>15</v>
      </c>
      <c r="F525" s="108"/>
      <c r="G525" s="108">
        <v>15</v>
      </c>
      <c r="H525" s="109"/>
    </row>
    <row r="526" spans="1:8" ht="15">
      <c r="A526" s="110">
        <v>6</v>
      </c>
      <c r="B526" s="110" t="s">
        <v>1006</v>
      </c>
      <c r="C526" s="110" t="s">
        <v>1007</v>
      </c>
      <c r="D526" s="109">
        <f t="shared" si="69"/>
        <v>10</v>
      </c>
      <c r="E526" s="108">
        <v>5</v>
      </c>
      <c r="F526" s="108"/>
      <c r="G526" s="108">
        <v>5</v>
      </c>
      <c r="H526" s="109"/>
    </row>
    <row r="527" spans="1:8" ht="15">
      <c r="A527" s="110">
        <v>7</v>
      </c>
      <c r="B527" s="110" t="s">
        <v>1008</v>
      </c>
      <c r="C527" s="110" t="s">
        <v>1009</v>
      </c>
      <c r="D527" s="109">
        <f t="shared" si="69"/>
        <v>6</v>
      </c>
      <c r="E527" s="108">
        <v>3</v>
      </c>
      <c r="F527" s="108"/>
      <c r="G527" s="108">
        <v>3</v>
      </c>
      <c r="H527" s="109"/>
    </row>
    <row r="528" spans="1:8" ht="15">
      <c r="A528" s="110">
        <v>8</v>
      </c>
      <c r="B528" s="110" t="s">
        <v>1010</v>
      </c>
      <c r="C528" s="110" t="s">
        <v>1011</v>
      </c>
      <c r="D528" s="109">
        <f t="shared" si="69"/>
        <v>6</v>
      </c>
      <c r="E528" s="108">
        <v>3</v>
      </c>
      <c r="F528" s="108"/>
      <c r="G528" s="108">
        <v>3</v>
      </c>
      <c r="H528" s="109"/>
    </row>
    <row r="529" spans="1:8" ht="15">
      <c r="A529" s="110">
        <v>9</v>
      </c>
      <c r="B529" s="110" t="s">
        <v>771</v>
      </c>
      <c r="C529" s="110" t="s">
        <v>1012</v>
      </c>
      <c r="D529" s="109">
        <f t="shared" si="69"/>
        <v>50</v>
      </c>
      <c r="E529" s="108">
        <v>25</v>
      </c>
      <c r="F529" s="108"/>
      <c r="G529" s="108">
        <v>25</v>
      </c>
      <c r="H529" s="109"/>
    </row>
    <row r="530" spans="1:8" ht="15">
      <c r="A530" s="110">
        <v>10</v>
      </c>
      <c r="B530" s="110" t="s">
        <v>767</v>
      </c>
      <c r="C530" s="110" t="s">
        <v>1013</v>
      </c>
      <c r="D530" s="109">
        <f t="shared" si="69"/>
        <v>30</v>
      </c>
      <c r="E530" s="108">
        <v>15</v>
      </c>
      <c r="F530" s="108"/>
      <c r="G530" s="108">
        <v>15</v>
      </c>
      <c r="H530" s="109"/>
    </row>
    <row r="531" spans="1:8" ht="15">
      <c r="A531" s="110">
        <v>11</v>
      </c>
      <c r="B531" s="110" t="s">
        <v>1014</v>
      </c>
      <c r="C531" s="110" t="s">
        <v>1015</v>
      </c>
      <c r="D531" s="109">
        <f t="shared" si="69"/>
        <v>8</v>
      </c>
      <c r="E531" s="108">
        <v>4</v>
      </c>
      <c r="F531" s="108"/>
      <c r="G531" s="108">
        <v>4</v>
      </c>
      <c r="H531" s="109"/>
    </row>
    <row r="532" spans="1:8" ht="15">
      <c r="A532" s="110">
        <v>12</v>
      </c>
      <c r="B532" s="110" t="s">
        <v>1016</v>
      </c>
      <c r="C532" s="110" t="s">
        <v>1017</v>
      </c>
      <c r="D532" s="109">
        <f t="shared" si="69"/>
        <v>20</v>
      </c>
      <c r="E532" s="108"/>
      <c r="F532" s="108"/>
      <c r="G532" s="108"/>
      <c r="H532" s="109">
        <v>20</v>
      </c>
    </row>
    <row r="533" spans="1:8" ht="15">
      <c r="A533" s="110">
        <v>13</v>
      </c>
      <c r="B533" s="110" t="s">
        <v>1018</v>
      </c>
      <c r="C533" s="110" t="s">
        <v>1019</v>
      </c>
      <c r="D533" s="109">
        <f t="shared" si="69"/>
        <v>40</v>
      </c>
      <c r="E533" s="108"/>
      <c r="F533" s="108"/>
      <c r="G533" s="108"/>
      <c r="H533" s="109">
        <v>40</v>
      </c>
    </row>
    <row r="534" spans="1:8" ht="15">
      <c r="A534" s="104" t="s">
        <v>1020</v>
      </c>
      <c r="B534" s="105" t="s">
        <v>1021</v>
      </c>
      <c r="C534" s="105"/>
      <c r="D534" s="103">
        <f>D535+O541+D536+D537+D538+D539+D540+D541+D542+D543</f>
        <v>400</v>
      </c>
      <c r="E534" s="103">
        <f t="shared" ref="E534:H534" si="70">E535+P541+E536+E537+E538+E539+E540+E541+E542+E543</f>
        <v>200</v>
      </c>
      <c r="F534" s="103">
        <f t="shared" si="70"/>
        <v>0</v>
      </c>
      <c r="G534" s="103">
        <f t="shared" si="70"/>
        <v>200</v>
      </c>
      <c r="H534" s="103">
        <f t="shared" si="70"/>
        <v>0</v>
      </c>
    </row>
    <row r="535" spans="1:8" ht="15">
      <c r="A535" s="110">
        <v>1</v>
      </c>
      <c r="B535" s="110" t="s">
        <v>1022</v>
      </c>
      <c r="C535" s="110" t="s">
        <v>1023</v>
      </c>
      <c r="D535" s="109">
        <f t="shared" si="66"/>
        <v>100</v>
      </c>
      <c r="E535" s="108">
        <v>100</v>
      </c>
      <c r="F535" s="108"/>
      <c r="G535" s="108"/>
      <c r="H535" s="109"/>
    </row>
    <row r="536" spans="1:8" ht="15">
      <c r="A536" s="110">
        <v>2</v>
      </c>
      <c r="B536" s="110" t="s">
        <v>1024</v>
      </c>
      <c r="C536" s="110" t="s">
        <v>1025</v>
      </c>
      <c r="D536" s="109">
        <f t="shared" si="66"/>
        <v>20</v>
      </c>
      <c r="E536" s="108">
        <v>20</v>
      </c>
      <c r="F536" s="108"/>
      <c r="G536" s="108">
        <v>0</v>
      </c>
      <c r="H536" s="109"/>
    </row>
    <row r="537" spans="1:8" ht="15">
      <c r="A537" s="110">
        <v>3</v>
      </c>
      <c r="B537" s="110" t="s">
        <v>1026</v>
      </c>
      <c r="C537" s="110" t="s">
        <v>1027</v>
      </c>
      <c r="D537" s="109">
        <f t="shared" si="66"/>
        <v>15</v>
      </c>
      <c r="E537" s="108">
        <v>0</v>
      </c>
      <c r="F537" s="108"/>
      <c r="G537" s="108">
        <v>15</v>
      </c>
      <c r="H537" s="109"/>
    </row>
    <row r="538" spans="1:8" ht="15">
      <c r="A538" s="110">
        <v>4</v>
      </c>
      <c r="B538" s="110" t="s">
        <v>980</v>
      </c>
      <c r="C538" s="110" t="s">
        <v>1028</v>
      </c>
      <c r="D538" s="109">
        <f t="shared" si="66"/>
        <v>65</v>
      </c>
      <c r="E538" s="108">
        <v>50</v>
      </c>
      <c r="F538" s="108"/>
      <c r="G538" s="108">
        <v>15</v>
      </c>
      <c r="H538" s="109"/>
    </row>
    <row r="539" spans="1:8" ht="15">
      <c r="A539" s="110">
        <v>5</v>
      </c>
      <c r="B539" s="110" t="s">
        <v>339</v>
      </c>
      <c r="C539" s="110" t="s">
        <v>1029</v>
      </c>
      <c r="D539" s="109">
        <f t="shared" si="66"/>
        <v>50</v>
      </c>
      <c r="E539" s="108">
        <v>0</v>
      </c>
      <c r="F539" s="108"/>
      <c r="G539" s="108">
        <v>50</v>
      </c>
      <c r="H539" s="109"/>
    </row>
    <row r="540" spans="1:8" ht="15">
      <c r="A540" s="110">
        <v>6</v>
      </c>
      <c r="B540" s="110" t="s">
        <v>1030</v>
      </c>
      <c r="C540" s="113" t="s">
        <v>141</v>
      </c>
      <c r="D540" s="109">
        <f t="shared" si="66"/>
        <v>10</v>
      </c>
      <c r="E540" s="108">
        <v>10</v>
      </c>
      <c r="F540" s="108"/>
      <c r="G540" s="108"/>
      <c r="H540" s="109"/>
    </row>
    <row r="541" spans="1:8" ht="15">
      <c r="A541" s="110">
        <v>7</v>
      </c>
      <c r="B541" s="110" t="s">
        <v>1031</v>
      </c>
      <c r="C541" s="110" t="s">
        <v>1032</v>
      </c>
      <c r="D541" s="109">
        <f t="shared" si="66"/>
        <v>20</v>
      </c>
      <c r="E541" s="108"/>
      <c r="F541" s="108"/>
      <c r="G541" s="108">
        <v>20</v>
      </c>
      <c r="H541" s="109"/>
    </row>
    <row r="542" spans="1:8" ht="15">
      <c r="A542" s="110">
        <v>8</v>
      </c>
      <c r="B542" s="110" t="s">
        <v>1033</v>
      </c>
      <c r="C542" s="110" t="s">
        <v>1034</v>
      </c>
      <c r="D542" s="109">
        <f t="shared" si="66"/>
        <v>20</v>
      </c>
      <c r="E542" s="108">
        <v>20</v>
      </c>
      <c r="F542" s="108"/>
      <c r="G542" s="108"/>
      <c r="H542" s="109"/>
    </row>
    <row r="543" spans="1:8" ht="15">
      <c r="A543" s="110">
        <v>9</v>
      </c>
      <c r="B543" s="110" t="s">
        <v>1035</v>
      </c>
      <c r="C543" s="110" t="s">
        <v>1036</v>
      </c>
      <c r="D543" s="109">
        <f t="shared" si="66"/>
        <v>100</v>
      </c>
      <c r="E543" s="108">
        <v>0</v>
      </c>
      <c r="F543" s="108"/>
      <c r="G543" s="108">
        <v>100</v>
      </c>
      <c r="H543" s="109"/>
    </row>
    <row r="544" spans="1:8" ht="15">
      <c r="A544" s="104" t="s">
        <v>1037</v>
      </c>
      <c r="B544" s="105" t="s">
        <v>1038</v>
      </c>
      <c r="C544" s="105"/>
      <c r="D544" s="103">
        <f>D545+D546+D547+D548+D549+D550+D551+D552</f>
        <v>400</v>
      </c>
      <c r="E544" s="103">
        <f t="shared" ref="E544:H544" si="71">E545+E546+E547+E548+E549+E550+E551+E552</f>
        <v>200</v>
      </c>
      <c r="F544" s="103">
        <f t="shared" si="71"/>
        <v>0</v>
      </c>
      <c r="G544" s="103">
        <f t="shared" si="71"/>
        <v>200</v>
      </c>
      <c r="H544" s="103">
        <f t="shared" si="71"/>
        <v>0</v>
      </c>
    </row>
    <row r="545" spans="1:8" ht="15">
      <c r="A545" s="110">
        <v>1</v>
      </c>
      <c r="B545" s="110" t="s">
        <v>1022</v>
      </c>
      <c r="C545" s="110" t="s">
        <v>1039</v>
      </c>
      <c r="D545" s="109">
        <f t="shared" si="66"/>
        <v>50</v>
      </c>
      <c r="E545" s="108">
        <v>0</v>
      </c>
      <c r="F545" s="108"/>
      <c r="G545" s="108">
        <v>50</v>
      </c>
      <c r="H545" s="109"/>
    </row>
    <row r="546" spans="1:8" ht="15">
      <c r="A546" s="110">
        <v>2</v>
      </c>
      <c r="B546" s="110" t="s">
        <v>1040</v>
      </c>
      <c r="C546" s="110" t="s">
        <v>1041</v>
      </c>
      <c r="D546" s="109">
        <f t="shared" si="66"/>
        <v>20</v>
      </c>
      <c r="E546" s="108">
        <v>20</v>
      </c>
      <c r="F546" s="108"/>
      <c r="G546" s="108">
        <v>0</v>
      </c>
      <c r="H546" s="109"/>
    </row>
    <row r="547" spans="1:8" ht="15">
      <c r="A547" s="110">
        <v>3</v>
      </c>
      <c r="B547" s="110" t="s">
        <v>1026</v>
      </c>
      <c r="C547" s="110" t="s">
        <v>1042</v>
      </c>
      <c r="D547" s="109">
        <f t="shared" si="66"/>
        <v>25</v>
      </c>
      <c r="E547" s="108">
        <v>25</v>
      </c>
      <c r="F547" s="108"/>
      <c r="G547" s="108">
        <v>0</v>
      </c>
      <c r="H547" s="109"/>
    </row>
    <row r="548" spans="1:8" ht="15">
      <c r="A548" s="110">
        <v>4</v>
      </c>
      <c r="B548" s="110" t="s">
        <v>1043</v>
      </c>
      <c r="C548" s="110" t="s">
        <v>1044</v>
      </c>
      <c r="D548" s="109">
        <f t="shared" si="66"/>
        <v>215</v>
      </c>
      <c r="E548" s="108">
        <v>135</v>
      </c>
      <c r="F548" s="108"/>
      <c r="G548" s="108">
        <v>80</v>
      </c>
      <c r="H548" s="109"/>
    </row>
    <row r="549" spans="1:8" ht="15">
      <c r="A549" s="110">
        <v>5</v>
      </c>
      <c r="B549" s="110" t="s">
        <v>1045</v>
      </c>
      <c r="C549" s="110" t="s">
        <v>1046</v>
      </c>
      <c r="D549" s="109">
        <f t="shared" si="66"/>
        <v>0</v>
      </c>
      <c r="E549" s="108"/>
      <c r="F549" s="108"/>
      <c r="G549" s="108">
        <v>0</v>
      </c>
      <c r="H549" s="109"/>
    </row>
    <row r="550" spans="1:8" ht="15">
      <c r="A550" s="110">
        <v>6</v>
      </c>
      <c r="B550" s="110" t="s">
        <v>1030</v>
      </c>
      <c r="C550" s="113" t="s">
        <v>142</v>
      </c>
      <c r="D550" s="109">
        <f t="shared" si="66"/>
        <v>20</v>
      </c>
      <c r="E550" s="108">
        <v>20</v>
      </c>
      <c r="F550" s="108"/>
      <c r="G550" s="108">
        <v>0</v>
      </c>
      <c r="H550" s="109"/>
    </row>
    <row r="551" spans="1:8" ht="15">
      <c r="A551" s="110">
        <v>7</v>
      </c>
      <c r="B551" s="110" t="s">
        <v>1033</v>
      </c>
      <c r="C551" s="110" t="s">
        <v>1047</v>
      </c>
      <c r="D551" s="109">
        <f t="shared" si="66"/>
        <v>20</v>
      </c>
      <c r="E551" s="108"/>
      <c r="F551" s="108"/>
      <c r="G551" s="108">
        <v>20</v>
      </c>
      <c r="H551" s="109"/>
    </row>
    <row r="552" spans="1:8" ht="15">
      <c r="A552" s="110">
        <v>8</v>
      </c>
      <c r="B552" s="110" t="s">
        <v>1048</v>
      </c>
      <c r="C552" s="110" t="s">
        <v>1049</v>
      </c>
      <c r="D552" s="109">
        <f t="shared" si="66"/>
        <v>50</v>
      </c>
      <c r="E552" s="108"/>
      <c r="F552" s="108"/>
      <c r="G552" s="108">
        <v>50</v>
      </c>
      <c r="H552" s="109"/>
    </row>
    <row r="553" spans="1:8" ht="15">
      <c r="A553" s="104" t="s">
        <v>1050</v>
      </c>
      <c r="B553" s="105" t="s">
        <v>1051</v>
      </c>
      <c r="C553" s="105"/>
      <c r="D553" s="103">
        <f>D554+D555+D556+D557+D558+D559+D560</f>
        <v>400</v>
      </c>
      <c r="E553" s="103">
        <f t="shared" ref="E553:H553" si="72">E554+E555+E556+E557+E558+E559+E560</f>
        <v>200</v>
      </c>
      <c r="F553" s="103">
        <f t="shared" si="72"/>
        <v>0</v>
      </c>
      <c r="G553" s="103">
        <f t="shared" si="72"/>
        <v>200</v>
      </c>
      <c r="H553" s="103">
        <f t="shared" si="72"/>
        <v>0</v>
      </c>
    </row>
    <row r="554" spans="1:8" s="40" customFormat="1" ht="15">
      <c r="A554" s="110">
        <v>1</v>
      </c>
      <c r="B554" s="110" t="s">
        <v>1035</v>
      </c>
      <c r="C554" s="110" t="s">
        <v>1052</v>
      </c>
      <c r="D554" s="109">
        <f t="shared" si="66"/>
        <v>190</v>
      </c>
      <c r="E554" s="108">
        <v>50</v>
      </c>
      <c r="F554" s="108"/>
      <c r="G554" s="108">
        <v>140</v>
      </c>
      <c r="H554" s="109"/>
    </row>
    <row r="555" spans="1:8" s="40" customFormat="1" ht="15">
      <c r="A555" s="110">
        <v>2</v>
      </c>
      <c r="B555" s="110" t="s">
        <v>1053</v>
      </c>
      <c r="C555" s="110" t="s">
        <v>1054</v>
      </c>
      <c r="D555" s="109">
        <f t="shared" si="66"/>
        <v>20</v>
      </c>
      <c r="E555" s="108">
        <v>0</v>
      </c>
      <c r="F555" s="108"/>
      <c r="G555" s="108">
        <v>20</v>
      </c>
      <c r="H555" s="109"/>
    </row>
    <row r="556" spans="1:8" s="40" customFormat="1" ht="15">
      <c r="A556" s="110">
        <v>3</v>
      </c>
      <c r="B556" s="110" t="s">
        <v>1026</v>
      </c>
      <c r="C556" s="110" t="s">
        <v>1042</v>
      </c>
      <c r="D556" s="109">
        <f t="shared" si="66"/>
        <v>0</v>
      </c>
      <c r="E556" s="108">
        <v>0</v>
      </c>
      <c r="F556" s="108"/>
      <c r="G556" s="108">
        <v>0</v>
      </c>
      <c r="H556" s="109"/>
    </row>
    <row r="557" spans="1:8" s="40" customFormat="1" ht="15">
      <c r="A557" s="110">
        <v>4</v>
      </c>
      <c r="B557" s="110" t="s">
        <v>980</v>
      </c>
      <c r="C557" s="110" t="s">
        <v>1044</v>
      </c>
      <c r="D557" s="109">
        <f t="shared" si="66"/>
        <v>150</v>
      </c>
      <c r="E557" s="108">
        <v>150</v>
      </c>
      <c r="F557" s="108"/>
      <c r="G557" s="108">
        <v>0</v>
      </c>
      <c r="H557" s="109"/>
    </row>
    <row r="558" spans="1:8" s="40" customFormat="1" ht="15">
      <c r="A558" s="110">
        <v>5</v>
      </c>
      <c r="B558" s="110" t="s">
        <v>1045</v>
      </c>
      <c r="C558" s="110" t="s">
        <v>1055</v>
      </c>
      <c r="D558" s="109">
        <f t="shared" si="66"/>
        <v>10</v>
      </c>
      <c r="E558" s="108"/>
      <c r="F558" s="108"/>
      <c r="G558" s="108">
        <v>10</v>
      </c>
      <c r="H558" s="109"/>
    </row>
    <row r="559" spans="1:8" s="40" customFormat="1" ht="15">
      <c r="A559" s="110">
        <v>6</v>
      </c>
      <c r="B559" s="110" t="s">
        <v>1030</v>
      </c>
      <c r="C559" s="110" t="s">
        <v>1056</v>
      </c>
      <c r="D559" s="109">
        <f t="shared" si="66"/>
        <v>20</v>
      </c>
      <c r="E559" s="108">
        <v>0</v>
      </c>
      <c r="F559" s="108"/>
      <c r="G559" s="108">
        <v>20</v>
      </c>
      <c r="H559" s="109"/>
    </row>
    <row r="560" spans="1:8" s="40" customFormat="1" ht="15">
      <c r="A560" s="110">
        <v>7</v>
      </c>
      <c r="B560" s="110" t="s">
        <v>1057</v>
      </c>
      <c r="C560" s="113" t="s">
        <v>143</v>
      </c>
      <c r="D560" s="109">
        <f t="shared" si="66"/>
        <v>10</v>
      </c>
      <c r="E560" s="108"/>
      <c r="F560" s="108"/>
      <c r="G560" s="108">
        <v>10</v>
      </c>
      <c r="H560" s="109"/>
    </row>
    <row r="561" spans="1:8" ht="15">
      <c r="A561" s="104" t="s">
        <v>1058</v>
      </c>
      <c r="B561" s="105" t="s">
        <v>1059</v>
      </c>
      <c r="C561" s="105"/>
      <c r="D561" s="103">
        <f>D562+D563+D564+D565+D566+D567+D568</f>
        <v>400</v>
      </c>
      <c r="E561" s="103">
        <f t="shared" ref="E561:H561" si="73">E562+E563+E564+E565+E566+E567+E568</f>
        <v>200</v>
      </c>
      <c r="F561" s="103">
        <f t="shared" si="73"/>
        <v>0</v>
      </c>
      <c r="G561" s="103">
        <f t="shared" si="73"/>
        <v>200</v>
      </c>
      <c r="H561" s="103">
        <f t="shared" si="73"/>
        <v>0</v>
      </c>
    </row>
    <row r="562" spans="1:8" ht="15">
      <c r="A562" s="110">
        <v>1</v>
      </c>
      <c r="B562" s="110" t="s">
        <v>1022</v>
      </c>
      <c r="C562" s="110" t="s">
        <v>1060</v>
      </c>
      <c r="D562" s="109">
        <f t="shared" si="66"/>
        <v>50</v>
      </c>
      <c r="E562" s="108">
        <v>0</v>
      </c>
      <c r="F562" s="108"/>
      <c r="G562" s="108">
        <v>50</v>
      </c>
      <c r="H562" s="109"/>
    </row>
    <row r="563" spans="1:8" ht="15">
      <c r="A563" s="110">
        <v>2</v>
      </c>
      <c r="B563" s="110" t="s">
        <v>1061</v>
      </c>
      <c r="C563" s="110" t="s">
        <v>1062</v>
      </c>
      <c r="D563" s="109">
        <f t="shared" si="66"/>
        <v>30</v>
      </c>
      <c r="E563" s="108">
        <v>30</v>
      </c>
      <c r="F563" s="108"/>
      <c r="G563" s="108">
        <v>0</v>
      </c>
      <c r="H563" s="109"/>
    </row>
    <row r="564" spans="1:8" ht="15">
      <c r="A564" s="110">
        <v>3</v>
      </c>
      <c r="B564" s="110" t="s">
        <v>1063</v>
      </c>
      <c r="C564" s="110" t="s">
        <v>1064</v>
      </c>
      <c r="D564" s="109">
        <f t="shared" si="66"/>
        <v>50</v>
      </c>
      <c r="E564" s="108">
        <v>0</v>
      </c>
      <c r="F564" s="108"/>
      <c r="G564" s="108">
        <v>50</v>
      </c>
      <c r="H564" s="109"/>
    </row>
    <row r="565" spans="1:8" ht="15">
      <c r="A565" s="110">
        <v>4</v>
      </c>
      <c r="B565" s="110" t="s">
        <v>1043</v>
      </c>
      <c r="C565" s="113" t="s">
        <v>144</v>
      </c>
      <c r="D565" s="109">
        <f t="shared" si="66"/>
        <v>150</v>
      </c>
      <c r="E565" s="108">
        <v>150</v>
      </c>
      <c r="F565" s="108"/>
      <c r="G565" s="108">
        <v>0</v>
      </c>
      <c r="H565" s="109"/>
    </row>
    <row r="566" spans="1:8" ht="15">
      <c r="A566" s="110">
        <v>5</v>
      </c>
      <c r="B566" s="110" t="s">
        <v>1030</v>
      </c>
      <c r="C566" s="113" t="s">
        <v>145</v>
      </c>
      <c r="D566" s="109">
        <f t="shared" si="66"/>
        <v>20</v>
      </c>
      <c r="E566" s="108">
        <v>20</v>
      </c>
      <c r="F566" s="108"/>
      <c r="G566" s="108"/>
      <c r="H566" s="109"/>
    </row>
    <row r="567" spans="1:8" ht="15">
      <c r="A567" s="110">
        <v>6</v>
      </c>
      <c r="B567" s="110" t="s">
        <v>1065</v>
      </c>
      <c r="C567" s="110" t="s">
        <v>1066</v>
      </c>
      <c r="D567" s="109">
        <f t="shared" si="66"/>
        <v>80</v>
      </c>
      <c r="E567" s="108"/>
      <c r="F567" s="108"/>
      <c r="G567" s="108">
        <v>80</v>
      </c>
      <c r="H567" s="109"/>
    </row>
    <row r="568" spans="1:8" ht="15">
      <c r="A568" s="110">
        <v>7</v>
      </c>
      <c r="B568" s="110" t="s">
        <v>1067</v>
      </c>
      <c r="C568" s="110" t="s">
        <v>1068</v>
      </c>
      <c r="D568" s="109">
        <f t="shared" si="66"/>
        <v>20</v>
      </c>
      <c r="E568" s="108"/>
      <c r="F568" s="108"/>
      <c r="G568" s="108">
        <v>20</v>
      </c>
      <c r="H568" s="109"/>
    </row>
    <row r="569" spans="1:8" ht="15">
      <c r="A569" s="104" t="s">
        <v>1069</v>
      </c>
      <c r="B569" s="105" t="s">
        <v>1070</v>
      </c>
      <c r="C569" s="105"/>
      <c r="D569" s="103">
        <f>D570+D571+D572+D573+D574+D575</f>
        <v>400</v>
      </c>
      <c r="E569" s="103">
        <f t="shared" ref="E569:H569" si="74">E570+E571+E572+E573+E574+E575</f>
        <v>200</v>
      </c>
      <c r="F569" s="103">
        <f t="shared" si="74"/>
        <v>0</v>
      </c>
      <c r="G569" s="103">
        <f t="shared" si="74"/>
        <v>200</v>
      </c>
      <c r="H569" s="103">
        <f t="shared" si="74"/>
        <v>0</v>
      </c>
    </row>
    <row r="570" spans="1:8" ht="15">
      <c r="A570" s="110">
        <v>1</v>
      </c>
      <c r="B570" s="110" t="s">
        <v>1022</v>
      </c>
      <c r="C570" s="110" t="s">
        <v>1071</v>
      </c>
      <c r="D570" s="109">
        <f t="shared" si="66"/>
        <v>50</v>
      </c>
      <c r="E570" s="108">
        <v>30</v>
      </c>
      <c r="F570" s="108"/>
      <c r="G570" s="108">
        <v>20</v>
      </c>
      <c r="H570" s="109"/>
    </row>
    <row r="571" spans="1:8" ht="15">
      <c r="A571" s="110">
        <v>2</v>
      </c>
      <c r="B571" s="110" t="s">
        <v>1072</v>
      </c>
      <c r="C571" s="110" t="s">
        <v>1073</v>
      </c>
      <c r="D571" s="109">
        <f t="shared" si="66"/>
        <v>10</v>
      </c>
      <c r="E571" s="108">
        <v>10</v>
      </c>
      <c r="F571" s="108"/>
      <c r="G571" s="108">
        <v>0</v>
      </c>
      <c r="H571" s="109"/>
    </row>
    <row r="572" spans="1:8" ht="15">
      <c r="A572" s="110">
        <v>3</v>
      </c>
      <c r="B572" s="110" t="s">
        <v>1024</v>
      </c>
      <c r="C572" s="110" t="s">
        <v>1074</v>
      </c>
      <c r="D572" s="109">
        <f t="shared" si="66"/>
        <v>40</v>
      </c>
      <c r="E572" s="108">
        <v>0</v>
      </c>
      <c r="F572" s="108"/>
      <c r="G572" s="108">
        <v>40</v>
      </c>
      <c r="H572" s="109"/>
    </row>
    <row r="573" spans="1:8" ht="15">
      <c r="A573" s="110">
        <v>4</v>
      </c>
      <c r="B573" s="110" t="s">
        <v>1043</v>
      </c>
      <c r="C573" s="113" t="s">
        <v>144</v>
      </c>
      <c r="D573" s="109">
        <f t="shared" si="66"/>
        <v>250</v>
      </c>
      <c r="E573" s="108">
        <v>150</v>
      </c>
      <c r="F573" s="108"/>
      <c r="G573" s="108">
        <v>100</v>
      </c>
      <c r="H573" s="109"/>
    </row>
    <row r="574" spans="1:8" ht="15">
      <c r="A574" s="110">
        <v>5</v>
      </c>
      <c r="B574" s="110" t="s">
        <v>1075</v>
      </c>
      <c r="C574" s="110" t="s">
        <v>1076</v>
      </c>
      <c r="D574" s="109">
        <f t="shared" si="66"/>
        <v>40</v>
      </c>
      <c r="E574" s="108"/>
      <c r="F574" s="108"/>
      <c r="G574" s="108">
        <v>40</v>
      </c>
      <c r="H574" s="109"/>
    </row>
    <row r="575" spans="1:8" ht="15">
      <c r="A575" s="110">
        <v>6</v>
      </c>
      <c r="B575" s="110" t="s">
        <v>1077</v>
      </c>
      <c r="C575" s="113" t="s">
        <v>146</v>
      </c>
      <c r="D575" s="109">
        <f t="shared" si="66"/>
        <v>10</v>
      </c>
      <c r="E575" s="108">
        <v>10</v>
      </c>
      <c r="F575" s="108"/>
      <c r="G575" s="108">
        <v>0</v>
      </c>
      <c r="H575" s="109"/>
    </row>
    <row r="576" spans="1:8" s="3" customFormat="1" ht="15">
      <c r="A576" s="104" t="s">
        <v>1078</v>
      </c>
      <c r="B576" s="105" t="s">
        <v>1079</v>
      </c>
      <c r="C576" s="105"/>
      <c r="D576" s="103">
        <f>D577+D578+D579+D580+D581</f>
        <v>400</v>
      </c>
      <c r="E576" s="103">
        <f t="shared" ref="E576:H576" si="75">E577+E578+E579+E580+E581</f>
        <v>200</v>
      </c>
      <c r="F576" s="103">
        <f t="shared" si="75"/>
        <v>0</v>
      </c>
      <c r="G576" s="103">
        <f t="shared" si="75"/>
        <v>200</v>
      </c>
      <c r="H576" s="103">
        <f t="shared" si="75"/>
        <v>0</v>
      </c>
    </row>
    <row r="577" spans="1:8" ht="15">
      <c r="A577" s="110">
        <v>1</v>
      </c>
      <c r="B577" s="110" t="s">
        <v>1080</v>
      </c>
      <c r="C577" s="110" t="s">
        <v>1081</v>
      </c>
      <c r="D577" s="109">
        <f t="shared" si="66"/>
        <v>300</v>
      </c>
      <c r="E577" s="108">
        <v>150</v>
      </c>
      <c r="F577" s="108"/>
      <c r="G577" s="108">
        <v>150</v>
      </c>
      <c r="H577" s="109"/>
    </row>
    <row r="578" spans="1:8" ht="30">
      <c r="A578" s="110">
        <v>2</v>
      </c>
      <c r="B578" s="110" t="s">
        <v>1082</v>
      </c>
      <c r="C578" s="110" t="s">
        <v>1083</v>
      </c>
      <c r="D578" s="109">
        <f t="shared" si="66"/>
        <v>60</v>
      </c>
      <c r="E578" s="108">
        <v>30</v>
      </c>
      <c r="F578" s="108"/>
      <c r="G578" s="108">
        <v>30</v>
      </c>
      <c r="H578" s="109"/>
    </row>
    <row r="579" spans="1:8" ht="15">
      <c r="A579" s="110">
        <v>3</v>
      </c>
      <c r="B579" s="110" t="s">
        <v>1084</v>
      </c>
      <c r="C579" s="110" t="s">
        <v>1085</v>
      </c>
      <c r="D579" s="109">
        <f t="shared" ref="D579:D581" si="76">E579+F579+G579+H579</f>
        <v>10</v>
      </c>
      <c r="E579" s="108">
        <v>5</v>
      </c>
      <c r="F579" s="108"/>
      <c r="G579" s="108">
        <v>5</v>
      </c>
      <c r="H579" s="109"/>
    </row>
    <row r="580" spans="1:8" ht="15">
      <c r="A580" s="110">
        <v>4</v>
      </c>
      <c r="B580" s="110" t="s">
        <v>1086</v>
      </c>
      <c r="C580" s="110" t="s">
        <v>1087</v>
      </c>
      <c r="D580" s="109">
        <f t="shared" si="76"/>
        <v>20</v>
      </c>
      <c r="E580" s="108">
        <v>10</v>
      </c>
      <c r="F580" s="108"/>
      <c r="G580" s="108">
        <v>10</v>
      </c>
      <c r="H580" s="109"/>
    </row>
    <row r="581" spans="1:8" ht="15">
      <c r="A581" s="110">
        <v>5</v>
      </c>
      <c r="B581" s="110" t="s">
        <v>1088</v>
      </c>
      <c r="C581" s="110" t="s">
        <v>1089</v>
      </c>
      <c r="D581" s="109">
        <f t="shared" si="76"/>
        <v>10</v>
      </c>
      <c r="E581" s="108">
        <v>5</v>
      </c>
      <c r="F581" s="108"/>
      <c r="G581" s="108">
        <v>5</v>
      </c>
      <c r="H581" s="109"/>
    </row>
    <row r="582" spans="1:8" ht="15">
      <c r="A582" s="104" t="s">
        <v>1090</v>
      </c>
      <c r="B582" s="105" t="s">
        <v>1091</v>
      </c>
      <c r="C582" s="105"/>
      <c r="D582" s="103">
        <f>D583+D584+D585+D586+D587+D588+D589+D590+D591+D592+D593</f>
        <v>400</v>
      </c>
      <c r="E582" s="103">
        <f t="shared" ref="E582:H582" si="77">E583+E584+E585+E586+E587+E588+E589+E590+E591+E592+E593</f>
        <v>200</v>
      </c>
      <c r="F582" s="103">
        <f t="shared" si="77"/>
        <v>0</v>
      </c>
      <c r="G582" s="103">
        <f t="shared" si="77"/>
        <v>200</v>
      </c>
      <c r="H582" s="103">
        <f t="shared" si="77"/>
        <v>0</v>
      </c>
    </row>
    <row r="583" spans="1:8" ht="15">
      <c r="A583" s="110">
        <v>1</v>
      </c>
      <c r="B583" s="110" t="s">
        <v>1080</v>
      </c>
      <c r="C583" s="110" t="s">
        <v>1092</v>
      </c>
      <c r="D583" s="109">
        <f t="shared" ref="D583:D648" si="78">E583+F583+G583+H583</f>
        <v>309</v>
      </c>
      <c r="E583" s="108">
        <v>154.5</v>
      </c>
      <c r="F583" s="108"/>
      <c r="G583" s="108">
        <v>154.5</v>
      </c>
      <c r="H583" s="109"/>
    </row>
    <row r="584" spans="1:8" ht="30">
      <c r="A584" s="110">
        <v>2</v>
      </c>
      <c r="B584" s="110" t="s">
        <v>1093</v>
      </c>
      <c r="C584" s="110" t="s">
        <v>1094</v>
      </c>
      <c r="D584" s="109">
        <f t="shared" si="78"/>
        <v>4</v>
      </c>
      <c r="E584" s="108">
        <v>2</v>
      </c>
      <c r="F584" s="108"/>
      <c r="G584" s="108">
        <v>2</v>
      </c>
      <c r="H584" s="109"/>
    </row>
    <row r="585" spans="1:8" ht="15">
      <c r="A585" s="110">
        <v>3</v>
      </c>
      <c r="B585" s="110" t="s">
        <v>1095</v>
      </c>
      <c r="C585" s="110" t="s">
        <v>1096</v>
      </c>
      <c r="D585" s="109">
        <f t="shared" si="78"/>
        <v>8</v>
      </c>
      <c r="E585" s="108">
        <v>4</v>
      </c>
      <c r="F585" s="108"/>
      <c r="G585" s="108">
        <v>4</v>
      </c>
      <c r="H585" s="109"/>
    </row>
    <row r="586" spans="1:8" ht="15">
      <c r="A586" s="110">
        <v>4</v>
      </c>
      <c r="B586" s="110" t="s">
        <v>1097</v>
      </c>
      <c r="C586" s="110" t="s">
        <v>1098</v>
      </c>
      <c r="D586" s="109">
        <f t="shared" si="78"/>
        <v>3</v>
      </c>
      <c r="E586" s="108">
        <v>1.5</v>
      </c>
      <c r="F586" s="108"/>
      <c r="G586" s="108">
        <v>1.5</v>
      </c>
      <c r="H586" s="109"/>
    </row>
    <row r="587" spans="1:8" ht="15">
      <c r="A587" s="110">
        <v>5</v>
      </c>
      <c r="B587" s="110" t="s">
        <v>1099</v>
      </c>
      <c r="C587" s="110" t="s">
        <v>1100</v>
      </c>
      <c r="D587" s="109">
        <f t="shared" si="78"/>
        <v>6</v>
      </c>
      <c r="E587" s="108">
        <v>3</v>
      </c>
      <c r="F587" s="108"/>
      <c r="G587" s="108">
        <v>3</v>
      </c>
      <c r="H587" s="109"/>
    </row>
    <row r="588" spans="1:8" ht="15">
      <c r="A588" s="110">
        <v>6</v>
      </c>
      <c r="B588" s="110" t="s">
        <v>1101</v>
      </c>
      <c r="C588" s="113" t="s">
        <v>149</v>
      </c>
      <c r="D588" s="109">
        <f t="shared" si="78"/>
        <v>5</v>
      </c>
      <c r="E588" s="108">
        <v>2.5</v>
      </c>
      <c r="F588" s="108"/>
      <c r="G588" s="108">
        <v>2.5</v>
      </c>
      <c r="H588" s="109"/>
    </row>
    <row r="589" spans="1:8" ht="15">
      <c r="A589" s="110">
        <v>7</v>
      </c>
      <c r="B589" s="110" t="s">
        <v>1102</v>
      </c>
      <c r="C589" s="113" t="s">
        <v>148</v>
      </c>
      <c r="D589" s="109">
        <f t="shared" si="78"/>
        <v>8</v>
      </c>
      <c r="E589" s="108">
        <v>4</v>
      </c>
      <c r="F589" s="108"/>
      <c r="G589" s="108">
        <v>4</v>
      </c>
      <c r="H589" s="109"/>
    </row>
    <row r="590" spans="1:8" ht="15">
      <c r="A590" s="110">
        <v>8</v>
      </c>
      <c r="B590" s="110" t="s">
        <v>1103</v>
      </c>
      <c r="C590" s="110" t="s">
        <v>1104</v>
      </c>
      <c r="D590" s="109">
        <f t="shared" si="78"/>
        <v>8</v>
      </c>
      <c r="E590" s="108">
        <v>4</v>
      </c>
      <c r="F590" s="108"/>
      <c r="G590" s="108">
        <v>4</v>
      </c>
      <c r="H590" s="109"/>
    </row>
    <row r="591" spans="1:8" ht="15">
      <c r="A591" s="110">
        <v>9</v>
      </c>
      <c r="B591" s="110" t="s">
        <v>1105</v>
      </c>
      <c r="C591" s="113" t="s">
        <v>147</v>
      </c>
      <c r="D591" s="109">
        <f t="shared" si="78"/>
        <v>6</v>
      </c>
      <c r="E591" s="108">
        <v>3</v>
      </c>
      <c r="F591" s="108"/>
      <c r="G591" s="108">
        <v>3</v>
      </c>
      <c r="H591" s="109"/>
    </row>
    <row r="592" spans="1:8" ht="60">
      <c r="A592" s="110">
        <v>10</v>
      </c>
      <c r="B592" s="110" t="s">
        <v>1082</v>
      </c>
      <c r="C592" s="110" t="s">
        <v>1106</v>
      </c>
      <c r="D592" s="109">
        <f t="shared" si="78"/>
        <v>40</v>
      </c>
      <c r="E592" s="108">
        <v>20</v>
      </c>
      <c r="F592" s="108"/>
      <c r="G592" s="108">
        <v>20</v>
      </c>
      <c r="H592" s="109"/>
    </row>
    <row r="593" spans="1:8" ht="15">
      <c r="A593" s="110">
        <v>11</v>
      </c>
      <c r="B593" s="110" t="s">
        <v>1088</v>
      </c>
      <c r="C593" s="113" t="s">
        <v>150</v>
      </c>
      <c r="D593" s="109">
        <f t="shared" si="78"/>
        <v>3</v>
      </c>
      <c r="E593" s="108">
        <v>1.5</v>
      </c>
      <c r="F593" s="108"/>
      <c r="G593" s="108">
        <v>1.5</v>
      </c>
      <c r="H593" s="109"/>
    </row>
    <row r="594" spans="1:8" ht="15">
      <c r="A594" s="104" t="s">
        <v>1107</v>
      </c>
      <c r="B594" s="105" t="s">
        <v>1108</v>
      </c>
      <c r="C594" s="105"/>
      <c r="D594" s="103">
        <f>D595+D596+D597+D598+D599+D600</f>
        <v>400</v>
      </c>
      <c r="E594" s="103">
        <f t="shared" ref="E594:H594" si="79">E595+E596+E597+E598+E599+E600</f>
        <v>200</v>
      </c>
      <c r="F594" s="103">
        <f t="shared" si="79"/>
        <v>0</v>
      </c>
      <c r="G594" s="103">
        <f t="shared" si="79"/>
        <v>200</v>
      </c>
      <c r="H594" s="103">
        <f t="shared" si="79"/>
        <v>0</v>
      </c>
    </row>
    <row r="595" spans="1:8" ht="15">
      <c r="A595" s="110">
        <v>1</v>
      </c>
      <c r="B595" s="110" t="s">
        <v>1080</v>
      </c>
      <c r="C595" s="110" t="s">
        <v>1109</v>
      </c>
      <c r="D595" s="109">
        <f t="shared" si="78"/>
        <v>252</v>
      </c>
      <c r="E595" s="108">
        <v>126</v>
      </c>
      <c r="F595" s="108"/>
      <c r="G595" s="108">
        <v>126</v>
      </c>
      <c r="H595" s="109"/>
    </row>
    <row r="596" spans="1:8" ht="15">
      <c r="A596" s="110">
        <v>2</v>
      </c>
      <c r="B596" s="110" t="s">
        <v>1099</v>
      </c>
      <c r="C596" s="110" t="s">
        <v>1110</v>
      </c>
      <c r="D596" s="109">
        <f t="shared" si="78"/>
        <v>5</v>
      </c>
      <c r="E596" s="108">
        <v>2.5</v>
      </c>
      <c r="F596" s="108"/>
      <c r="G596" s="108">
        <v>2.5</v>
      </c>
      <c r="H596" s="109"/>
    </row>
    <row r="597" spans="1:8" ht="30">
      <c r="A597" s="110">
        <v>3</v>
      </c>
      <c r="B597" s="110" t="s">
        <v>1084</v>
      </c>
      <c r="C597" s="110" t="s">
        <v>1111</v>
      </c>
      <c r="D597" s="109">
        <f t="shared" si="78"/>
        <v>20</v>
      </c>
      <c r="E597" s="108">
        <v>10</v>
      </c>
      <c r="F597" s="108"/>
      <c r="G597" s="108">
        <v>10</v>
      </c>
      <c r="H597" s="109"/>
    </row>
    <row r="598" spans="1:8" ht="15">
      <c r="A598" s="110">
        <v>4</v>
      </c>
      <c r="B598" s="110" t="s">
        <v>1101</v>
      </c>
      <c r="C598" s="113" t="s">
        <v>151</v>
      </c>
      <c r="D598" s="109">
        <f t="shared" si="78"/>
        <v>30</v>
      </c>
      <c r="E598" s="108">
        <v>15</v>
      </c>
      <c r="F598" s="108"/>
      <c r="G598" s="108">
        <v>15</v>
      </c>
      <c r="H598" s="109"/>
    </row>
    <row r="599" spans="1:8" ht="60">
      <c r="A599" s="110">
        <v>5</v>
      </c>
      <c r="B599" s="110" t="s">
        <v>1082</v>
      </c>
      <c r="C599" s="110" t="s">
        <v>1112</v>
      </c>
      <c r="D599" s="109">
        <f t="shared" si="78"/>
        <v>90</v>
      </c>
      <c r="E599" s="108">
        <v>45</v>
      </c>
      <c r="F599" s="108"/>
      <c r="G599" s="108">
        <v>45</v>
      </c>
      <c r="H599" s="109"/>
    </row>
    <row r="600" spans="1:8" ht="15">
      <c r="A600" s="110">
        <v>6</v>
      </c>
      <c r="B600" s="110" t="s">
        <v>1088</v>
      </c>
      <c r="C600" s="113" t="s">
        <v>1113</v>
      </c>
      <c r="D600" s="109">
        <f t="shared" si="78"/>
        <v>3</v>
      </c>
      <c r="E600" s="108">
        <v>1.5</v>
      </c>
      <c r="F600" s="108"/>
      <c r="G600" s="108">
        <v>1.5</v>
      </c>
      <c r="H600" s="109"/>
    </row>
    <row r="601" spans="1:8" ht="15">
      <c r="A601" s="104" t="s">
        <v>1114</v>
      </c>
      <c r="B601" s="105" t="s">
        <v>1115</v>
      </c>
      <c r="C601" s="105"/>
      <c r="D601" s="103">
        <f>D602+D603+D604+D605</f>
        <v>400</v>
      </c>
      <c r="E601" s="103">
        <f t="shared" ref="E601:H601" si="80">E602+E603+E604+E605</f>
        <v>200</v>
      </c>
      <c r="F601" s="103">
        <f t="shared" si="80"/>
        <v>0</v>
      </c>
      <c r="G601" s="103">
        <f t="shared" si="80"/>
        <v>200</v>
      </c>
      <c r="H601" s="103">
        <f t="shared" si="80"/>
        <v>0</v>
      </c>
    </row>
    <row r="602" spans="1:8" ht="15">
      <c r="A602" s="110">
        <v>1</v>
      </c>
      <c r="B602" s="110" t="s">
        <v>1080</v>
      </c>
      <c r="C602" s="110" t="s">
        <v>1116</v>
      </c>
      <c r="D602" s="109">
        <f t="shared" si="78"/>
        <v>355</v>
      </c>
      <c r="E602" s="108">
        <v>177.5</v>
      </c>
      <c r="F602" s="108"/>
      <c r="G602" s="108">
        <v>177.5</v>
      </c>
      <c r="H602" s="109"/>
    </row>
    <row r="603" spans="1:8" ht="15">
      <c r="A603" s="110">
        <v>2</v>
      </c>
      <c r="B603" s="110" t="s">
        <v>1084</v>
      </c>
      <c r="C603" s="113" t="s">
        <v>152</v>
      </c>
      <c r="D603" s="109">
        <f t="shared" si="78"/>
        <v>2</v>
      </c>
      <c r="E603" s="108">
        <v>1</v>
      </c>
      <c r="F603" s="108"/>
      <c r="G603" s="108">
        <v>1</v>
      </c>
      <c r="H603" s="109"/>
    </row>
    <row r="604" spans="1:8" ht="30">
      <c r="A604" s="110">
        <v>3</v>
      </c>
      <c r="B604" s="110" t="s">
        <v>1082</v>
      </c>
      <c r="C604" s="110" t="s">
        <v>1117</v>
      </c>
      <c r="D604" s="109">
        <f t="shared" si="78"/>
        <v>40</v>
      </c>
      <c r="E604" s="108">
        <v>20</v>
      </c>
      <c r="F604" s="108"/>
      <c r="G604" s="108">
        <v>20</v>
      </c>
      <c r="H604" s="109"/>
    </row>
    <row r="605" spans="1:8" ht="15">
      <c r="A605" s="110">
        <v>4</v>
      </c>
      <c r="B605" s="110" t="s">
        <v>1088</v>
      </c>
      <c r="C605" s="113" t="s">
        <v>153</v>
      </c>
      <c r="D605" s="109">
        <f t="shared" si="78"/>
        <v>3</v>
      </c>
      <c r="E605" s="108">
        <v>1.5</v>
      </c>
      <c r="F605" s="108"/>
      <c r="G605" s="108">
        <v>1.5</v>
      </c>
      <c r="H605" s="109"/>
    </row>
    <row r="606" spans="1:8" ht="15">
      <c r="A606" s="104" t="s">
        <v>1118</v>
      </c>
      <c r="B606" s="105" t="s">
        <v>1119</v>
      </c>
      <c r="C606" s="105"/>
      <c r="D606" s="103">
        <f>D607+D608+D609+D610+D611+D612+D613+D614</f>
        <v>403</v>
      </c>
      <c r="E606" s="103">
        <f t="shared" ref="E606:H606" si="81">E607+E608+E609+E610+E611+E612+E613+E614</f>
        <v>200</v>
      </c>
      <c r="F606" s="103">
        <f t="shared" si="81"/>
        <v>0</v>
      </c>
      <c r="G606" s="103">
        <f t="shared" si="81"/>
        <v>203</v>
      </c>
      <c r="H606" s="103">
        <f t="shared" si="81"/>
        <v>0</v>
      </c>
    </row>
    <row r="607" spans="1:8" ht="15">
      <c r="A607" s="110">
        <v>1</v>
      </c>
      <c r="B607" s="110" t="s">
        <v>0</v>
      </c>
      <c r="C607" s="110" t="s">
        <v>1120</v>
      </c>
      <c r="D607" s="109">
        <f t="shared" si="78"/>
        <v>102</v>
      </c>
      <c r="E607" s="108">
        <v>51</v>
      </c>
      <c r="F607" s="108"/>
      <c r="G607" s="108">
        <v>51</v>
      </c>
      <c r="H607" s="109"/>
    </row>
    <row r="608" spans="1:8" ht="15">
      <c r="A608" s="110">
        <v>2</v>
      </c>
      <c r="B608" s="110" t="s">
        <v>1121</v>
      </c>
      <c r="C608" s="110" t="s">
        <v>159</v>
      </c>
      <c r="D608" s="109">
        <f t="shared" si="78"/>
        <v>40</v>
      </c>
      <c r="E608" s="108">
        <v>20</v>
      </c>
      <c r="F608" s="108"/>
      <c r="G608" s="108">
        <v>20</v>
      </c>
      <c r="H608" s="109"/>
    </row>
    <row r="609" spans="1:8" ht="30">
      <c r="A609" s="110">
        <v>3</v>
      </c>
      <c r="B609" s="110" t="s">
        <v>122</v>
      </c>
      <c r="C609" s="110" t="s">
        <v>1122</v>
      </c>
      <c r="D609" s="109">
        <f t="shared" si="78"/>
        <v>48</v>
      </c>
      <c r="E609" s="108">
        <v>24</v>
      </c>
      <c r="F609" s="108"/>
      <c r="G609" s="108">
        <v>24</v>
      </c>
      <c r="H609" s="109"/>
    </row>
    <row r="610" spans="1:8" ht="15">
      <c r="A610" s="110">
        <v>4</v>
      </c>
      <c r="B610" s="110" t="s">
        <v>1123</v>
      </c>
      <c r="C610" s="113" t="s">
        <v>156</v>
      </c>
      <c r="D610" s="109">
        <f t="shared" si="78"/>
        <v>5</v>
      </c>
      <c r="E610" s="108"/>
      <c r="F610" s="108"/>
      <c r="G610" s="108">
        <v>5</v>
      </c>
      <c r="H610" s="109"/>
    </row>
    <row r="611" spans="1:8" ht="15">
      <c r="A611" s="110">
        <v>5</v>
      </c>
      <c r="B611" s="110" t="s">
        <v>1123</v>
      </c>
      <c r="C611" s="113" t="s">
        <v>155</v>
      </c>
      <c r="D611" s="109">
        <f t="shared" si="78"/>
        <v>100</v>
      </c>
      <c r="E611" s="108">
        <v>50</v>
      </c>
      <c r="F611" s="108"/>
      <c r="G611" s="108">
        <v>50</v>
      </c>
      <c r="H611" s="109"/>
    </row>
    <row r="612" spans="1:8" ht="30">
      <c r="A612" s="110">
        <v>6</v>
      </c>
      <c r="B612" s="110" t="s">
        <v>1123</v>
      </c>
      <c r="C612" s="110" t="s">
        <v>1124</v>
      </c>
      <c r="D612" s="109">
        <f t="shared" si="78"/>
        <v>43</v>
      </c>
      <c r="E612" s="108">
        <v>25</v>
      </c>
      <c r="F612" s="108"/>
      <c r="G612" s="108">
        <v>18</v>
      </c>
      <c r="H612" s="109"/>
    </row>
    <row r="613" spans="1:8" ht="15">
      <c r="A613" s="110">
        <v>7</v>
      </c>
      <c r="B613" s="110" t="s">
        <v>2</v>
      </c>
      <c r="C613" s="110" t="s">
        <v>1125</v>
      </c>
      <c r="D613" s="109">
        <f t="shared" si="78"/>
        <v>53</v>
      </c>
      <c r="E613" s="108">
        <v>24</v>
      </c>
      <c r="F613" s="108"/>
      <c r="G613" s="108">
        <v>29</v>
      </c>
      <c r="H613" s="109"/>
    </row>
    <row r="614" spans="1:8" ht="15">
      <c r="A614" s="110">
        <v>8</v>
      </c>
      <c r="B614" s="110" t="s">
        <v>3</v>
      </c>
      <c r="C614" s="113" t="s">
        <v>154</v>
      </c>
      <c r="D614" s="109">
        <f t="shared" si="78"/>
        <v>12</v>
      </c>
      <c r="E614" s="108">
        <v>6</v>
      </c>
      <c r="F614" s="108"/>
      <c r="G614" s="108">
        <v>6</v>
      </c>
      <c r="H614" s="109"/>
    </row>
    <row r="615" spans="1:8" ht="15">
      <c r="A615" s="104" t="s">
        <v>1126</v>
      </c>
      <c r="B615" s="105" t="s">
        <v>1127</v>
      </c>
      <c r="C615" s="105"/>
      <c r="D615" s="103">
        <f>D616+D617+D618+D619+D620+D621+D622+D623</f>
        <v>401</v>
      </c>
      <c r="E615" s="103">
        <f t="shared" ref="E615:H615" si="82">E616+E617+E618+E619+E620+E621+E622+E623</f>
        <v>200</v>
      </c>
      <c r="F615" s="103">
        <f t="shared" si="82"/>
        <v>0</v>
      </c>
      <c r="G615" s="103">
        <f t="shared" si="82"/>
        <v>201</v>
      </c>
      <c r="H615" s="103">
        <f t="shared" si="82"/>
        <v>0</v>
      </c>
    </row>
    <row r="616" spans="1:8" ht="15">
      <c r="A616" s="110">
        <v>1</v>
      </c>
      <c r="B616" s="110" t="s">
        <v>0</v>
      </c>
      <c r="C616" s="110" t="s">
        <v>1128</v>
      </c>
      <c r="D616" s="109">
        <f t="shared" si="78"/>
        <v>186</v>
      </c>
      <c r="E616" s="108">
        <v>95</v>
      </c>
      <c r="F616" s="108"/>
      <c r="G616" s="108">
        <v>91</v>
      </c>
      <c r="H616" s="109"/>
    </row>
    <row r="617" spans="1:8" ht="15">
      <c r="A617" s="110">
        <v>2</v>
      </c>
      <c r="B617" s="110" t="s">
        <v>1121</v>
      </c>
      <c r="C617" s="110" t="s">
        <v>159</v>
      </c>
      <c r="D617" s="109">
        <f t="shared" si="78"/>
        <v>40</v>
      </c>
      <c r="E617" s="108">
        <v>20</v>
      </c>
      <c r="F617" s="108"/>
      <c r="G617" s="108">
        <v>20</v>
      </c>
      <c r="H617" s="109"/>
    </row>
    <row r="618" spans="1:8" ht="30">
      <c r="A618" s="110">
        <v>3</v>
      </c>
      <c r="B618" s="110" t="s">
        <v>122</v>
      </c>
      <c r="C618" s="110" t="s">
        <v>1129</v>
      </c>
      <c r="D618" s="109">
        <f t="shared" si="78"/>
        <v>52</v>
      </c>
      <c r="E618" s="108">
        <v>30</v>
      </c>
      <c r="F618" s="108"/>
      <c r="G618" s="108">
        <v>22</v>
      </c>
      <c r="H618" s="109"/>
    </row>
    <row r="619" spans="1:8" ht="15">
      <c r="A619" s="110">
        <v>4</v>
      </c>
      <c r="B619" s="110" t="s">
        <v>1130</v>
      </c>
      <c r="C619" s="113" t="s">
        <v>156</v>
      </c>
      <c r="D619" s="109">
        <f t="shared" si="78"/>
        <v>5</v>
      </c>
      <c r="E619" s="108"/>
      <c r="F619" s="108"/>
      <c r="G619" s="108">
        <v>5</v>
      </c>
      <c r="H619" s="109"/>
    </row>
    <row r="620" spans="1:8" ht="15">
      <c r="A620" s="110">
        <v>5</v>
      </c>
      <c r="B620" s="110" t="s">
        <v>1131</v>
      </c>
      <c r="C620" s="113" t="s">
        <v>157</v>
      </c>
      <c r="D620" s="109">
        <f t="shared" si="78"/>
        <v>58</v>
      </c>
      <c r="E620" s="108">
        <v>30</v>
      </c>
      <c r="F620" s="108"/>
      <c r="G620" s="108">
        <v>28</v>
      </c>
      <c r="H620" s="109"/>
    </row>
    <row r="621" spans="1:8" ht="15">
      <c r="A621" s="110">
        <v>6</v>
      </c>
      <c r="B621" s="110" t="s">
        <v>1132</v>
      </c>
      <c r="C621" s="110" t="s">
        <v>1133</v>
      </c>
      <c r="D621" s="109">
        <f t="shared" si="78"/>
        <v>20</v>
      </c>
      <c r="E621" s="108">
        <v>10</v>
      </c>
      <c r="F621" s="108"/>
      <c r="G621" s="108">
        <v>10</v>
      </c>
      <c r="H621" s="109"/>
    </row>
    <row r="622" spans="1:8" ht="15">
      <c r="A622" s="110">
        <v>7</v>
      </c>
      <c r="B622" s="110" t="s">
        <v>2</v>
      </c>
      <c r="C622" s="110" t="s">
        <v>1134</v>
      </c>
      <c r="D622" s="109">
        <f t="shared" si="78"/>
        <v>10</v>
      </c>
      <c r="E622" s="108"/>
      <c r="F622" s="108"/>
      <c r="G622" s="108">
        <v>10</v>
      </c>
      <c r="H622" s="109"/>
    </row>
    <row r="623" spans="1:8" ht="15">
      <c r="A623" s="110">
        <v>8</v>
      </c>
      <c r="B623" s="110" t="s">
        <v>3</v>
      </c>
      <c r="C623" s="113" t="s">
        <v>154</v>
      </c>
      <c r="D623" s="109">
        <f t="shared" si="78"/>
        <v>30</v>
      </c>
      <c r="E623" s="108">
        <v>15</v>
      </c>
      <c r="F623" s="108"/>
      <c r="G623" s="108">
        <v>15</v>
      </c>
      <c r="H623" s="109"/>
    </row>
    <row r="624" spans="1:8" ht="15">
      <c r="A624" s="104" t="s">
        <v>1135</v>
      </c>
      <c r="B624" s="105" t="s">
        <v>1136</v>
      </c>
      <c r="C624" s="105"/>
      <c r="D624" s="103">
        <f>D625+D626+D627+D628+D629+D630+D631+D632</f>
        <v>424</v>
      </c>
      <c r="E624" s="103">
        <f t="shared" ref="E624:H624" si="83">E625+E626+E627+E628+E629+E630+E631+E632</f>
        <v>200</v>
      </c>
      <c r="F624" s="103">
        <f t="shared" si="83"/>
        <v>0</v>
      </c>
      <c r="G624" s="103">
        <f t="shared" si="83"/>
        <v>224</v>
      </c>
      <c r="H624" s="103">
        <f t="shared" si="83"/>
        <v>0</v>
      </c>
    </row>
    <row r="625" spans="1:8" ht="15">
      <c r="A625" s="110">
        <v>1</v>
      </c>
      <c r="B625" s="47" t="s">
        <v>0</v>
      </c>
      <c r="C625" s="4" t="s">
        <v>158</v>
      </c>
      <c r="D625" s="109">
        <f t="shared" si="78"/>
        <v>204</v>
      </c>
      <c r="E625" s="43">
        <v>100</v>
      </c>
      <c r="F625" s="44"/>
      <c r="G625" s="43">
        <v>104</v>
      </c>
      <c r="H625" s="44"/>
    </row>
    <row r="626" spans="1:8" ht="15">
      <c r="A626" s="110">
        <v>2</v>
      </c>
      <c r="B626" s="47" t="s">
        <v>1</v>
      </c>
      <c r="C626" s="4" t="s">
        <v>159</v>
      </c>
      <c r="D626" s="109">
        <f t="shared" si="78"/>
        <v>30</v>
      </c>
      <c r="E626" s="44">
        <v>15</v>
      </c>
      <c r="F626" s="44"/>
      <c r="G626" s="44">
        <v>15</v>
      </c>
      <c r="H626" s="44"/>
    </row>
    <row r="627" spans="1:8" ht="15">
      <c r="A627" s="110">
        <v>3</v>
      </c>
      <c r="B627" s="47" t="s">
        <v>122</v>
      </c>
      <c r="C627" s="93" t="s">
        <v>160</v>
      </c>
      <c r="D627" s="109">
        <f t="shared" si="78"/>
        <v>24</v>
      </c>
      <c r="E627" s="44">
        <v>12</v>
      </c>
      <c r="F627" s="44"/>
      <c r="G627" s="44">
        <v>12</v>
      </c>
      <c r="H627" s="44"/>
    </row>
    <row r="628" spans="1:8" ht="15">
      <c r="A628" s="110">
        <v>4</v>
      </c>
      <c r="B628" s="110" t="s">
        <v>1130</v>
      </c>
      <c r="C628" s="93" t="s">
        <v>156</v>
      </c>
      <c r="D628" s="109">
        <f t="shared" si="78"/>
        <v>5</v>
      </c>
      <c r="E628" s="44"/>
      <c r="F628" s="44"/>
      <c r="G628" s="44">
        <v>5</v>
      </c>
      <c r="H628" s="44"/>
    </row>
    <row r="629" spans="1:8" ht="15">
      <c r="A629" s="110">
        <v>5</v>
      </c>
      <c r="B629" s="110" t="s">
        <v>1131</v>
      </c>
      <c r="C629" s="113" t="s">
        <v>157</v>
      </c>
      <c r="D629" s="109">
        <f t="shared" si="78"/>
        <v>54</v>
      </c>
      <c r="E629" s="44">
        <v>27</v>
      </c>
      <c r="F629" s="44"/>
      <c r="G629" s="44">
        <v>27</v>
      </c>
      <c r="H629" s="44"/>
    </row>
    <row r="630" spans="1:8" ht="15">
      <c r="A630" s="110">
        <v>6</v>
      </c>
      <c r="B630" s="47" t="s">
        <v>1132</v>
      </c>
      <c r="C630" s="4" t="s">
        <v>161</v>
      </c>
      <c r="D630" s="109">
        <f t="shared" si="78"/>
        <v>32</v>
      </c>
      <c r="E630" s="44">
        <v>16</v>
      </c>
      <c r="F630" s="44"/>
      <c r="G630" s="44">
        <v>16</v>
      </c>
      <c r="H630" s="44"/>
    </row>
    <row r="631" spans="1:8" ht="15">
      <c r="A631" s="110">
        <v>7</v>
      </c>
      <c r="B631" s="47" t="s">
        <v>2</v>
      </c>
      <c r="C631" s="4" t="s">
        <v>162</v>
      </c>
      <c r="D631" s="109">
        <f t="shared" si="78"/>
        <v>45</v>
      </c>
      <c r="E631" s="44">
        <v>15</v>
      </c>
      <c r="F631" s="44"/>
      <c r="G631" s="44">
        <v>30</v>
      </c>
      <c r="H631" s="44"/>
    </row>
    <row r="632" spans="1:8" ht="15">
      <c r="A632" s="110">
        <v>8</v>
      </c>
      <c r="B632" s="47" t="s">
        <v>3</v>
      </c>
      <c r="C632" s="93" t="s">
        <v>154</v>
      </c>
      <c r="D632" s="109">
        <f t="shared" si="78"/>
        <v>30</v>
      </c>
      <c r="E632" s="44">
        <v>15</v>
      </c>
      <c r="F632" s="44"/>
      <c r="G632" s="44">
        <v>15</v>
      </c>
      <c r="H632" s="44"/>
    </row>
    <row r="633" spans="1:8" ht="15">
      <c r="A633" s="104" t="s">
        <v>1137</v>
      </c>
      <c r="B633" s="105" t="s">
        <v>1138</v>
      </c>
      <c r="C633" s="105"/>
      <c r="D633" s="103">
        <f>D634+D635+D636+D637</f>
        <v>400</v>
      </c>
      <c r="E633" s="103">
        <f t="shared" ref="E633:H633" si="84">E634+E635+E636+E637</f>
        <v>200</v>
      </c>
      <c r="F633" s="103">
        <f t="shared" si="84"/>
        <v>0</v>
      </c>
      <c r="G633" s="103">
        <f t="shared" si="84"/>
        <v>200</v>
      </c>
      <c r="H633" s="103">
        <f t="shared" si="84"/>
        <v>0</v>
      </c>
    </row>
    <row r="634" spans="1:8" ht="15">
      <c r="A634" s="110">
        <v>1</v>
      </c>
      <c r="B634" s="110" t="s">
        <v>1139</v>
      </c>
      <c r="C634" s="111" t="s">
        <v>1140</v>
      </c>
      <c r="D634" s="109">
        <f t="shared" si="78"/>
        <v>200</v>
      </c>
      <c r="E634" s="108">
        <v>100</v>
      </c>
      <c r="F634" s="108"/>
      <c r="G634" s="108">
        <v>100</v>
      </c>
      <c r="H634" s="109"/>
    </row>
    <row r="635" spans="1:8" ht="15">
      <c r="A635" s="110">
        <v>2</v>
      </c>
      <c r="B635" s="110" t="s">
        <v>1141</v>
      </c>
      <c r="C635" s="111" t="s">
        <v>1142</v>
      </c>
      <c r="D635" s="109">
        <f t="shared" si="78"/>
        <v>100</v>
      </c>
      <c r="E635" s="108">
        <v>50</v>
      </c>
      <c r="F635" s="108"/>
      <c r="G635" s="108">
        <v>50</v>
      </c>
      <c r="H635" s="109"/>
    </row>
    <row r="636" spans="1:8" ht="15">
      <c r="A636" s="110">
        <v>3</v>
      </c>
      <c r="B636" s="110" t="s">
        <v>1082</v>
      </c>
      <c r="C636" s="111" t="s">
        <v>1143</v>
      </c>
      <c r="D636" s="109">
        <f t="shared" si="78"/>
        <v>50</v>
      </c>
      <c r="E636" s="108">
        <v>25</v>
      </c>
      <c r="F636" s="108"/>
      <c r="G636" s="108">
        <v>25</v>
      </c>
      <c r="H636" s="109"/>
    </row>
    <row r="637" spans="1:8" ht="30">
      <c r="A637" s="110">
        <v>4</v>
      </c>
      <c r="B637" s="110" t="s">
        <v>1144</v>
      </c>
      <c r="C637" s="111" t="s">
        <v>1145</v>
      </c>
      <c r="D637" s="109">
        <f t="shared" si="78"/>
        <v>50</v>
      </c>
      <c r="E637" s="108">
        <v>25</v>
      </c>
      <c r="F637" s="108"/>
      <c r="G637" s="108">
        <v>25</v>
      </c>
      <c r="H637" s="109"/>
    </row>
    <row r="638" spans="1:8" ht="15">
      <c r="A638" s="104" t="s">
        <v>1146</v>
      </c>
      <c r="B638" s="105" t="s">
        <v>1147</v>
      </c>
      <c r="C638" s="105"/>
      <c r="D638" s="103">
        <f>D639+D640+D641+D642</f>
        <v>400</v>
      </c>
      <c r="E638" s="103">
        <f t="shared" ref="E638:H638" si="85">E639+E640+E641+E642</f>
        <v>200</v>
      </c>
      <c r="F638" s="103">
        <f t="shared" si="85"/>
        <v>0</v>
      </c>
      <c r="G638" s="103">
        <f t="shared" si="85"/>
        <v>200</v>
      </c>
      <c r="H638" s="103">
        <f t="shared" si="85"/>
        <v>0</v>
      </c>
    </row>
    <row r="639" spans="1:8" ht="15">
      <c r="A639" s="110">
        <v>1</v>
      </c>
      <c r="B639" s="111" t="s">
        <v>0</v>
      </c>
      <c r="C639" s="111" t="s">
        <v>1148</v>
      </c>
      <c r="D639" s="109">
        <f t="shared" si="78"/>
        <v>135</v>
      </c>
      <c r="E639" s="108">
        <v>135</v>
      </c>
      <c r="F639" s="108"/>
      <c r="G639" s="108"/>
      <c r="H639" s="109"/>
    </row>
    <row r="640" spans="1:8" ht="30">
      <c r="A640" s="110">
        <v>2</v>
      </c>
      <c r="B640" s="111" t="s">
        <v>1082</v>
      </c>
      <c r="C640" s="111" t="s">
        <v>1149</v>
      </c>
      <c r="D640" s="109">
        <f t="shared" si="78"/>
        <v>239</v>
      </c>
      <c r="E640" s="108">
        <v>47</v>
      </c>
      <c r="F640" s="108"/>
      <c r="G640" s="108">
        <v>192</v>
      </c>
      <c r="H640" s="109"/>
    </row>
    <row r="641" spans="1:8" ht="15">
      <c r="A641" s="110">
        <v>3</v>
      </c>
      <c r="B641" s="111" t="s">
        <v>1084</v>
      </c>
      <c r="C641" s="111" t="s">
        <v>1150</v>
      </c>
      <c r="D641" s="109">
        <f t="shared" si="78"/>
        <v>18</v>
      </c>
      <c r="E641" s="108">
        <v>18</v>
      </c>
      <c r="F641" s="108"/>
      <c r="G641" s="108">
        <v>0</v>
      </c>
      <c r="H641" s="109"/>
    </row>
    <row r="642" spans="1:8" ht="15">
      <c r="A642" s="110">
        <v>4</v>
      </c>
      <c r="B642" s="111" t="s">
        <v>1086</v>
      </c>
      <c r="C642" s="111" t="s">
        <v>1151</v>
      </c>
      <c r="D642" s="109">
        <f t="shared" si="78"/>
        <v>8</v>
      </c>
      <c r="E642" s="108">
        <v>0</v>
      </c>
      <c r="F642" s="108"/>
      <c r="G642" s="108">
        <v>8</v>
      </c>
      <c r="H642" s="109"/>
    </row>
    <row r="643" spans="1:8" s="3" customFormat="1" ht="15">
      <c r="A643" s="104" t="s">
        <v>1152</v>
      </c>
      <c r="B643" s="105" t="s">
        <v>1153</v>
      </c>
      <c r="C643" s="105"/>
      <c r="D643" s="103">
        <f>D644+D645+D646+D647+D648+D649</f>
        <v>400</v>
      </c>
      <c r="E643" s="103">
        <f t="shared" ref="E643:H643" si="86">E644+E645+E646+E647+E648+E649</f>
        <v>200</v>
      </c>
      <c r="F643" s="103">
        <f t="shared" si="86"/>
        <v>0</v>
      </c>
      <c r="G643" s="103">
        <f t="shared" si="86"/>
        <v>200</v>
      </c>
      <c r="H643" s="103">
        <f t="shared" si="86"/>
        <v>0</v>
      </c>
    </row>
    <row r="644" spans="1:8" ht="30">
      <c r="A644" s="110">
        <v>1</v>
      </c>
      <c r="B644" s="110" t="s">
        <v>1154</v>
      </c>
      <c r="C644" s="110" t="s">
        <v>1155</v>
      </c>
      <c r="D644" s="109">
        <f t="shared" si="78"/>
        <v>120</v>
      </c>
      <c r="E644" s="108">
        <v>60</v>
      </c>
      <c r="F644" s="108">
        <v>0</v>
      </c>
      <c r="G644" s="108">
        <v>60</v>
      </c>
      <c r="H644" s="108">
        <v>0</v>
      </c>
    </row>
    <row r="645" spans="1:8" ht="30">
      <c r="A645" s="110">
        <v>2</v>
      </c>
      <c r="B645" s="110" t="s">
        <v>1156</v>
      </c>
      <c r="C645" s="110" t="s">
        <v>1157</v>
      </c>
      <c r="D645" s="109">
        <f t="shared" si="78"/>
        <v>160</v>
      </c>
      <c r="E645" s="108">
        <v>80</v>
      </c>
      <c r="F645" s="108">
        <v>0</v>
      </c>
      <c r="G645" s="108">
        <v>80</v>
      </c>
      <c r="H645" s="108">
        <v>0</v>
      </c>
    </row>
    <row r="646" spans="1:8" ht="15">
      <c r="A646" s="110">
        <v>3</v>
      </c>
      <c r="B646" s="110" t="s">
        <v>1158</v>
      </c>
      <c r="C646" s="110" t="s">
        <v>1159</v>
      </c>
      <c r="D646" s="109">
        <f t="shared" si="78"/>
        <v>40</v>
      </c>
      <c r="E646" s="108">
        <v>20</v>
      </c>
      <c r="F646" s="108">
        <v>0</v>
      </c>
      <c r="G646" s="108">
        <v>20</v>
      </c>
      <c r="H646" s="108">
        <v>0</v>
      </c>
    </row>
    <row r="647" spans="1:8" ht="15">
      <c r="A647" s="110">
        <v>4</v>
      </c>
      <c r="B647" s="110" t="s">
        <v>767</v>
      </c>
      <c r="C647" s="113" t="s">
        <v>163</v>
      </c>
      <c r="D647" s="109">
        <f t="shared" si="78"/>
        <v>20</v>
      </c>
      <c r="E647" s="108">
        <v>10</v>
      </c>
      <c r="F647" s="108">
        <v>0</v>
      </c>
      <c r="G647" s="108">
        <v>10</v>
      </c>
      <c r="H647" s="108">
        <v>0</v>
      </c>
    </row>
    <row r="648" spans="1:8" ht="15">
      <c r="A648" s="110">
        <v>5</v>
      </c>
      <c r="B648" s="110" t="s">
        <v>1160</v>
      </c>
      <c r="C648" s="113" t="s">
        <v>164</v>
      </c>
      <c r="D648" s="109">
        <f t="shared" si="78"/>
        <v>30</v>
      </c>
      <c r="E648" s="108">
        <v>15</v>
      </c>
      <c r="F648" s="108">
        <v>0</v>
      </c>
      <c r="G648" s="108">
        <v>15</v>
      </c>
      <c r="H648" s="108">
        <v>0</v>
      </c>
    </row>
    <row r="649" spans="1:8" ht="15">
      <c r="A649" s="110">
        <v>6</v>
      </c>
      <c r="B649" s="110" t="s">
        <v>227</v>
      </c>
      <c r="C649" s="113" t="s">
        <v>165</v>
      </c>
      <c r="D649" s="109">
        <f t="shared" ref="D649:D679" si="87">E649+F649+G649+H649</f>
        <v>30</v>
      </c>
      <c r="E649" s="108">
        <v>15</v>
      </c>
      <c r="F649" s="108">
        <v>0</v>
      </c>
      <c r="G649" s="108">
        <v>15</v>
      </c>
      <c r="H649" s="108">
        <v>0</v>
      </c>
    </row>
    <row r="650" spans="1:8" ht="15">
      <c r="A650" s="104" t="s">
        <v>1161</v>
      </c>
      <c r="B650" s="105" t="s">
        <v>1162</v>
      </c>
      <c r="C650" s="105"/>
      <c r="D650" s="103">
        <f>D651+D652+D653+D654+D655+D656+D657+D658</f>
        <v>500</v>
      </c>
      <c r="E650" s="103">
        <f t="shared" ref="E650:H650" si="88">E651+E652+E653+E654+E655+E656+E657+E658</f>
        <v>200</v>
      </c>
      <c r="F650" s="103">
        <f t="shared" si="88"/>
        <v>0</v>
      </c>
      <c r="G650" s="103">
        <f t="shared" si="88"/>
        <v>200</v>
      </c>
      <c r="H650" s="103">
        <f t="shared" si="88"/>
        <v>100</v>
      </c>
    </row>
    <row r="651" spans="1:8" ht="15">
      <c r="A651" s="110">
        <v>1</v>
      </c>
      <c r="B651" s="110" t="s">
        <v>1163</v>
      </c>
      <c r="C651" s="110" t="s">
        <v>1164</v>
      </c>
      <c r="D651" s="109">
        <f t="shared" ref="D651:D658" si="89">E651+F651+G651+H651</f>
        <v>50</v>
      </c>
      <c r="E651" s="108">
        <v>25</v>
      </c>
      <c r="F651" s="108">
        <v>0</v>
      </c>
      <c r="G651" s="108">
        <v>25</v>
      </c>
      <c r="H651" s="108">
        <v>0</v>
      </c>
    </row>
    <row r="652" spans="1:8" ht="30">
      <c r="A652" s="110">
        <v>2</v>
      </c>
      <c r="B652" s="110" t="s">
        <v>1165</v>
      </c>
      <c r="C652" s="110" t="s">
        <v>1166</v>
      </c>
      <c r="D652" s="109">
        <f t="shared" si="89"/>
        <v>40</v>
      </c>
      <c r="E652" s="108">
        <v>20</v>
      </c>
      <c r="F652" s="108">
        <v>0</v>
      </c>
      <c r="G652" s="108">
        <v>20</v>
      </c>
      <c r="H652" s="108">
        <v>0</v>
      </c>
    </row>
    <row r="653" spans="1:8" ht="45">
      <c r="A653" s="110">
        <v>3</v>
      </c>
      <c r="B653" s="110" t="s">
        <v>1167</v>
      </c>
      <c r="C653" s="110" t="s">
        <v>1168</v>
      </c>
      <c r="D653" s="109">
        <f t="shared" si="89"/>
        <v>200</v>
      </c>
      <c r="E653" s="108">
        <v>100</v>
      </c>
      <c r="F653" s="108">
        <v>0</v>
      </c>
      <c r="G653" s="108">
        <v>100</v>
      </c>
      <c r="H653" s="108">
        <v>0</v>
      </c>
    </row>
    <row r="654" spans="1:8" ht="60">
      <c r="A654" s="110">
        <v>4</v>
      </c>
      <c r="B654" s="110" t="s">
        <v>1169</v>
      </c>
      <c r="C654" s="110" t="s">
        <v>1170</v>
      </c>
      <c r="D654" s="109">
        <f t="shared" si="89"/>
        <v>20</v>
      </c>
      <c r="E654" s="108">
        <v>10</v>
      </c>
      <c r="F654" s="108">
        <v>0</v>
      </c>
      <c r="G654" s="108">
        <v>10</v>
      </c>
      <c r="H654" s="108">
        <v>0</v>
      </c>
    </row>
    <row r="655" spans="1:8" ht="45">
      <c r="A655" s="110">
        <v>5</v>
      </c>
      <c r="B655" s="110" t="s">
        <v>1171</v>
      </c>
      <c r="C655" s="110" t="s">
        <v>1172</v>
      </c>
      <c r="D655" s="109">
        <f t="shared" si="89"/>
        <v>40</v>
      </c>
      <c r="E655" s="108">
        <v>20</v>
      </c>
      <c r="F655" s="108">
        <v>0</v>
      </c>
      <c r="G655" s="108">
        <v>20</v>
      </c>
      <c r="H655" s="108">
        <v>0</v>
      </c>
    </row>
    <row r="656" spans="1:8" ht="15">
      <c r="A656" s="110">
        <v>6</v>
      </c>
      <c r="B656" s="110" t="s">
        <v>1173</v>
      </c>
      <c r="C656" s="110" t="s">
        <v>1174</v>
      </c>
      <c r="D656" s="109">
        <f t="shared" si="89"/>
        <v>100</v>
      </c>
      <c r="E656" s="108">
        <v>0</v>
      </c>
      <c r="F656" s="108">
        <v>0</v>
      </c>
      <c r="G656" s="108"/>
      <c r="H656" s="108">
        <v>100</v>
      </c>
    </row>
    <row r="657" spans="1:9" ht="30">
      <c r="A657" s="110">
        <v>7</v>
      </c>
      <c r="B657" s="110" t="s">
        <v>1175</v>
      </c>
      <c r="C657" s="110" t="s">
        <v>1176</v>
      </c>
      <c r="D657" s="109">
        <f t="shared" si="89"/>
        <v>20</v>
      </c>
      <c r="E657" s="108">
        <v>10</v>
      </c>
      <c r="F657" s="108">
        <v>0</v>
      </c>
      <c r="G657" s="108">
        <v>10</v>
      </c>
      <c r="H657" s="108">
        <v>0</v>
      </c>
    </row>
    <row r="658" spans="1:9" ht="15">
      <c r="A658" s="110">
        <v>8</v>
      </c>
      <c r="B658" s="110" t="s">
        <v>227</v>
      </c>
      <c r="C658" s="110" t="s">
        <v>228</v>
      </c>
      <c r="D658" s="109">
        <f t="shared" si="89"/>
        <v>30</v>
      </c>
      <c r="E658" s="108">
        <v>15</v>
      </c>
      <c r="F658" s="108">
        <v>0</v>
      </c>
      <c r="G658" s="108">
        <v>15</v>
      </c>
      <c r="H658" s="108">
        <v>0</v>
      </c>
    </row>
    <row r="659" spans="1:9" ht="15">
      <c r="A659" s="104" t="s">
        <v>1177</v>
      </c>
      <c r="B659" s="105" t="s">
        <v>1178</v>
      </c>
      <c r="C659" s="105"/>
      <c r="D659" s="103">
        <f>D660+D661+D662+D663+D664+D665+D666+D667+D668</f>
        <v>405</v>
      </c>
      <c r="E659" s="103">
        <f t="shared" ref="E659:H659" si="90">E660+E661+E662+E663+E664+E665+E666+E667+E668</f>
        <v>200</v>
      </c>
      <c r="F659" s="103">
        <f t="shared" si="90"/>
        <v>0</v>
      </c>
      <c r="G659" s="103">
        <f t="shared" si="90"/>
        <v>205</v>
      </c>
      <c r="H659" s="103">
        <f t="shared" si="90"/>
        <v>0</v>
      </c>
    </row>
    <row r="660" spans="1:9" s="3" customFormat="1" ht="15">
      <c r="A660" s="110">
        <v>1</v>
      </c>
      <c r="B660" s="110" t="s">
        <v>1179</v>
      </c>
      <c r="C660" s="110" t="s">
        <v>1180</v>
      </c>
      <c r="D660" s="109">
        <f t="shared" si="87"/>
        <v>7.42</v>
      </c>
      <c r="E660" s="108">
        <v>7.42</v>
      </c>
      <c r="F660" s="108"/>
      <c r="G660" s="108"/>
      <c r="H660" s="108"/>
    </row>
    <row r="661" spans="1:9" s="3" customFormat="1" ht="15">
      <c r="A661" s="110">
        <v>2</v>
      </c>
      <c r="B661" s="110" t="s">
        <v>1181</v>
      </c>
      <c r="C661" s="110" t="s">
        <v>1182</v>
      </c>
      <c r="D661" s="109">
        <f t="shared" si="87"/>
        <v>33.630000000000003</v>
      </c>
      <c r="E661" s="108">
        <v>33.630000000000003</v>
      </c>
      <c r="F661" s="108"/>
      <c r="G661" s="108"/>
      <c r="H661" s="108"/>
    </row>
    <row r="662" spans="1:9" s="3" customFormat="1" ht="15">
      <c r="A662" s="110">
        <v>3</v>
      </c>
      <c r="B662" s="110" t="s">
        <v>1183</v>
      </c>
      <c r="C662" s="110" t="s">
        <v>1184</v>
      </c>
      <c r="D662" s="109">
        <f t="shared" si="87"/>
        <v>3.73</v>
      </c>
      <c r="E662" s="108" t="s">
        <v>118</v>
      </c>
      <c r="F662" s="108"/>
      <c r="G662" s="108"/>
      <c r="H662" s="108"/>
    </row>
    <row r="663" spans="1:9" s="3" customFormat="1" ht="15">
      <c r="A663" s="110">
        <v>4</v>
      </c>
      <c r="B663" s="110" t="s">
        <v>1185</v>
      </c>
      <c r="C663" s="110" t="s">
        <v>1186</v>
      </c>
      <c r="D663" s="109">
        <f t="shared" si="87"/>
        <v>5.86</v>
      </c>
      <c r="E663" s="108" t="s">
        <v>119</v>
      </c>
      <c r="F663" s="108"/>
      <c r="G663" s="108"/>
      <c r="H663" s="108"/>
    </row>
    <row r="664" spans="1:9" s="3" customFormat="1" ht="15">
      <c r="A664" s="110">
        <v>5</v>
      </c>
      <c r="B664" s="110" t="s">
        <v>1187</v>
      </c>
      <c r="C664" s="110" t="s">
        <v>1188</v>
      </c>
      <c r="D664" s="109">
        <f t="shared" si="87"/>
        <v>28.19</v>
      </c>
      <c r="E664" s="108" t="s">
        <v>120</v>
      </c>
      <c r="F664" s="108"/>
      <c r="G664" s="108"/>
      <c r="H664" s="108"/>
    </row>
    <row r="665" spans="1:9" s="3" customFormat="1" ht="30">
      <c r="A665" s="110">
        <v>6</v>
      </c>
      <c r="B665" s="110" t="s">
        <v>1189</v>
      </c>
      <c r="C665" s="116" t="s">
        <v>1190</v>
      </c>
      <c r="D665" s="109">
        <f t="shared" si="87"/>
        <v>113.1</v>
      </c>
      <c r="E665" s="108" t="s">
        <v>121</v>
      </c>
      <c r="F665" s="108"/>
      <c r="G665" s="108"/>
      <c r="H665" s="108"/>
    </row>
    <row r="666" spans="1:9" s="3" customFormat="1" ht="15">
      <c r="A666" s="110">
        <v>7</v>
      </c>
      <c r="B666" s="110" t="s">
        <v>1191</v>
      </c>
      <c r="C666" s="117" t="s">
        <v>1192</v>
      </c>
      <c r="D666" s="109">
        <f t="shared" si="87"/>
        <v>118</v>
      </c>
      <c r="E666" s="108"/>
      <c r="F666" s="108"/>
      <c r="G666" s="108">
        <v>118</v>
      </c>
      <c r="H666" s="108"/>
    </row>
    <row r="667" spans="1:9" s="3" customFormat="1" ht="15">
      <c r="A667" s="110">
        <v>8</v>
      </c>
      <c r="B667" s="110" t="s">
        <v>1193</v>
      </c>
      <c r="C667" s="117" t="s">
        <v>1194</v>
      </c>
      <c r="D667" s="109">
        <f t="shared" si="87"/>
        <v>87</v>
      </c>
      <c r="E667" s="108"/>
      <c r="F667" s="108"/>
      <c r="G667" s="108">
        <v>87</v>
      </c>
      <c r="H667" s="108"/>
    </row>
    <row r="668" spans="1:9" s="3" customFormat="1" ht="15">
      <c r="A668" s="110">
        <v>9</v>
      </c>
      <c r="B668" s="116" t="s">
        <v>1195</v>
      </c>
      <c r="C668" s="118" t="s">
        <v>166</v>
      </c>
      <c r="D668" s="109">
        <f t="shared" si="87"/>
        <v>8.07</v>
      </c>
      <c r="E668" s="108">
        <v>8.07</v>
      </c>
      <c r="F668" s="108"/>
      <c r="G668" s="108"/>
      <c r="H668" s="108"/>
    </row>
    <row r="669" spans="1:9" s="3" customFormat="1" ht="15">
      <c r="A669" s="104" t="s">
        <v>1196</v>
      </c>
      <c r="B669" s="105" t="s">
        <v>1197</v>
      </c>
      <c r="C669" s="105"/>
      <c r="D669" s="103">
        <f>D670+D671+D672+D673+D674+D675+D676+D677+D678+D679</f>
        <v>400</v>
      </c>
      <c r="E669" s="103">
        <f t="shared" ref="E669:H669" si="91">E670+E671+E672+E673+E674+E675+E676+E677+E678+E679</f>
        <v>200</v>
      </c>
      <c r="F669" s="103">
        <f t="shared" si="91"/>
        <v>0</v>
      </c>
      <c r="G669" s="103">
        <f t="shared" si="91"/>
        <v>193</v>
      </c>
      <c r="H669" s="103">
        <f t="shared" si="91"/>
        <v>7</v>
      </c>
      <c r="I669"/>
    </row>
    <row r="670" spans="1:9" s="3" customFormat="1" ht="30">
      <c r="A670" s="110">
        <v>1</v>
      </c>
      <c r="B670" s="110" t="s">
        <v>1198</v>
      </c>
      <c r="C670" s="113" t="s">
        <v>167</v>
      </c>
      <c r="D670" s="109">
        <f t="shared" si="87"/>
        <v>14</v>
      </c>
      <c r="E670" s="108">
        <v>7</v>
      </c>
      <c r="F670" s="108"/>
      <c r="G670" s="108"/>
      <c r="H670" s="108">
        <v>7</v>
      </c>
    </row>
    <row r="671" spans="1:9" s="3" customFormat="1" ht="30">
      <c r="A671" s="110">
        <v>2</v>
      </c>
      <c r="B671" s="110" t="s">
        <v>1199</v>
      </c>
      <c r="C671" s="110" t="s">
        <v>1200</v>
      </c>
      <c r="D671" s="109">
        <f t="shared" si="87"/>
        <v>34</v>
      </c>
      <c r="E671" s="108">
        <v>34</v>
      </c>
      <c r="F671" s="108"/>
      <c r="G671" s="108"/>
      <c r="H671" s="108"/>
    </row>
    <row r="672" spans="1:9" s="3" customFormat="1" ht="30">
      <c r="A672" s="110">
        <v>3</v>
      </c>
      <c r="B672" s="110" t="s">
        <v>1201</v>
      </c>
      <c r="C672" s="110" t="s">
        <v>1202</v>
      </c>
      <c r="D672" s="109">
        <f t="shared" si="87"/>
        <v>40</v>
      </c>
      <c r="E672" s="108">
        <v>40</v>
      </c>
      <c r="F672" s="108"/>
      <c r="G672" s="108"/>
      <c r="H672" s="108"/>
    </row>
    <row r="673" spans="1:8" s="3" customFormat="1" ht="15">
      <c r="A673" s="110">
        <v>4</v>
      </c>
      <c r="B673" s="116" t="s">
        <v>1203</v>
      </c>
      <c r="C673" s="117" t="s">
        <v>1204</v>
      </c>
      <c r="D673" s="109">
        <f t="shared" si="87"/>
        <v>85</v>
      </c>
      <c r="E673" s="108">
        <v>85</v>
      </c>
      <c r="F673" s="108"/>
      <c r="G673" s="108"/>
      <c r="H673" s="108"/>
    </row>
    <row r="674" spans="1:8" s="3" customFormat="1" ht="30">
      <c r="A674" s="110">
        <v>5</v>
      </c>
      <c r="B674" s="116" t="s">
        <v>1205</v>
      </c>
      <c r="C674" s="117" t="s">
        <v>1206</v>
      </c>
      <c r="D674" s="109">
        <f t="shared" si="87"/>
        <v>34</v>
      </c>
      <c r="E674" s="108">
        <v>34</v>
      </c>
      <c r="F674" s="108"/>
      <c r="G674" s="108"/>
      <c r="H674" s="108"/>
    </row>
    <row r="675" spans="1:8" s="3" customFormat="1" ht="15">
      <c r="A675" s="110">
        <v>6</v>
      </c>
      <c r="B675" s="116" t="s">
        <v>1207</v>
      </c>
      <c r="C675" s="117" t="s">
        <v>1208</v>
      </c>
      <c r="D675" s="109">
        <f t="shared" si="87"/>
        <v>10</v>
      </c>
      <c r="E675" s="108"/>
      <c r="F675" s="108"/>
      <c r="G675" s="108">
        <v>10</v>
      </c>
      <c r="H675" s="108"/>
    </row>
    <row r="676" spans="1:8" s="3" customFormat="1" ht="15">
      <c r="A676" s="110">
        <v>7</v>
      </c>
      <c r="B676" s="116" t="s">
        <v>1209</v>
      </c>
      <c r="C676" s="117" t="s">
        <v>1210</v>
      </c>
      <c r="D676" s="109">
        <f t="shared" si="87"/>
        <v>45</v>
      </c>
      <c r="E676" s="108"/>
      <c r="F676" s="108"/>
      <c r="G676" s="108">
        <v>45</v>
      </c>
      <c r="H676" s="108"/>
    </row>
    <row r="677" spans="1:8" s="3" customFormat="1" ht="15">
      <c r="A677" s="110">
        <v>8</v>
      </c>
      <c r="B677" s="116" t="s">
        <v>1211</v>
      </c>
      <c r="C677" s="117" t="s">
        <v>1212</v>
      </c>
      <c r="D677" s="109">
        <f t="shared" si="87"/>
        <v>68</v>
      </c>
      <c r="E677" s="108"/>
      <c r="F677" s="108"/>
      <c r="G677" s="108">
        <v>68</v>
      </c>
      <c r="H677" s="108"/>
    </row>
    <row r="678" spans="1:8" s="3" customFormat="1" ht="15">
      <c r="A678" s="110">
        <v>9</v>
      </c>
      <c r="B678" s="116" t="s">
        <v>1213</v>
      </c>
      <c r="C678" s="117" t="s">
        <v>1214</v>
      </c>
      <c r="D678" s="109">
        <f t="shared" si="87"/>
        <v>40</v>
      </c>
      <c r="E678" s="108"/>
      <c r="F678" s="108"/>
      <c r="G678" s="108">
        <v>40</v>
      </c>
      <c r="H678" s="108"/>
    </row>
    <row r="679" spans="1:8" s="3" customFormat="1" ht="15">
      <c r="A679" s="110">
        <v>10</v>
      </c>
      <c r="B679" s="116" t="s">
        <v>1215</v>
      </c>
      <c r="C679" s="117" t="s">
        <v>1216</v>
      </c>
      <c r="D679" s="109">
        <f t="shared" si="87"/>
        <v>30</v>
      </c>
      <c r="E679" s="108"/>
      <c r="F679" s="108"/>
      <c r="G679" s="108">
        <v>30</v>
      </c>
      <c r="H679" s="108"/>
    </row>
    <row r="680" spans="1:8" ht="15">
      <c r="A680" s="104" t="s">
        <v>1217</v>
      </c>
      <c r="B680" s="105" t="s">
        <v>1218</v>
      </c>
      <c r="C680" s="105"/>
      <c r="D680" s="103">
        <f>D681+D682+D683+D684+D685+D686+D687+D688+D689+D690+D691+D692+D693+D694+D695</f>
        <v>958</v>
      </c>
      <c r="E680" s="103">
        <f t="shared" ref="E680:H680" si="92">E681+E682+E683+E684+E685+E686+E687+E688+E689+E690+E691+E692+E693+E694+E695</f>
        <v>200</v>
      </c>
      <c r="F680" s="103">
        <f t="shared" si="92"/>
        <v>0</v>
      </c>
      <c r="G680" s="103">
        <f t="shared" si="92"/>
        <v>758</v>
      </c>
      <c r="H680" s="103">
        <f t="shared" si="92"/>
        <v>0</v>
      </c>
    </row>
    <row r="681" spans="1:8" ht="15">
      <c r="A681" s="111">
        <v>1</v>
      </c>
      <c r="B681" s="111" t="s">
        <v>1219</v>
      </c>
      <c r="C681" s="111" t="s">
        <v>1220</v>
      </c>
      <c r="D681" s="109">
        <f t="shared" ref="D681:D719" si="93">E681+F681+G681+H681</f>
        <v>400</v>
      </c>
      <c r="E681" s="109">
        <v>30</v>
      </c>
      <c r="F681" s="109"/>
      <c r="G681" s="109">
        <v>370</v>
      </c>
      <c r="H681" s="109"/>
    </row>
    <row r="682" spans="1:8" ht="15">
      <c r="A682" s="111">
        <v>2</v>
      </c>
      <c r="B682" s="111" t="s">
        <v>1221</v>
      </c>
      <c r="C682" s="111" t="s">
        <v>1222</v>
      </c>
      <c r="D682" s="109">
        <f t="shared" si="93"/>
        <v>12</v>
      </c>
      <c r="E682" s="109">
        <v>5</v>
      </c>
      <c r="F682" s="109"/>
      <c r="G682" s="109">
        <v>7</v>
      </c>
      <c r="H682" s="109"/>
    </row>
    <row r="683" spans="1:8" ht="15">
      <c r="A683" s="111">
        <v>3</v>
      </c>
      <c r="B683" s="111" t="s">
        <v>1223</v>
      </c>
      <c r="C683" s="111" t="s">
        <v>1224</v>
      </c>
      <c r="D683" s="109">
        <f t="shared" si="93"/>
        <v>36</v>
      </c>
      <c r="E683" s="109">
        <v>8</v>
      </c>
      <c r="F683" s="109"/>
      <c r="G683" s="109">
        <v>28</v>
      </c>
      <c r="H683" s="109"/>
    </row>
    <row r="684" spans="1:8" ht="15">
      <c r="A684" s="111">
        <v>4</v>
      </c>
      <c r="B684" s="111" t="s">
        <v>1225</v>
      </c>
      <c r="C684" s="111" t="s">
        <v>1226</v>
      </c>
      <c r="D684" s="109">
        <f t="shared" si="93"/>
        <v>30</v>
      </c>
      <c r="E684" s="109">
        <v>5</v>
      </c>
      <c r="F684" s="109"/>
      <c r="G684" s="109">
        <v>25</v>
      </c>
      <c r="H684" s="109"/>
    </row>
    <row r="685" spans="1:8" ht="15">
      <c r="A685" s="111">
        <v>5</v>
      </c>
      <c r="B685" s="111" t="s">
        <v>1227</v>
      </c>
      <c r="C685" s="111" t="s">
        <v>1228</v>
      </c>
      <c r="D685" s="109">
        <f t="shared" si="93"/>
        <v>10</v>
      </c>
      <c r="E685" s="109">
        <v>5</v>
      </c>
      <c r="F685" s="109"/>
      <c r="G685" s="109">
        <v>5</v>
      </c>
      <c r="H685" s="109"/>
    </row>
    <row r="686" spans="1:8" ht="15">
      <c r="A686" s="111">
        <v>6</v>
      </c>
      <c r="B686" s="111" t="s">
        <v>1229</v>
      </c>
      <c r="C686" s="112" t="s">
        <v>168</v>
      </c>
      <c r="D686" s="109">
        <f t="shared" si="93"/>
        <v>100</v>
      </c>
      <c r="E686" s="109">
        <v>20</v>
      </c>
      <c r="F686" s="109"/>
      <c r="G686" s="109">
        <v>80</v>
      </c>
      <c r="H686" s="109"/>
    </row>
    <row r="687" spans="1:8" ht="15">
      <c r="A687" s="111">
        <v>7</v>
      </c>
      <c r="B687" s="111" t="s">
        <v>1230</v>
      </c>
      <c r="C687" s="111" t="s">
        <v>1231</v>
      </c>
      <c r="D687" s="109">
        <f t="shared" si="93"/>
        <v>150</v>
      </c>
      <c r="E687" s="109">
        <v>10</v>
      </c>
      <c r="F687" s="109"/>
      <c r="G687" s="109">
        <v>140</v>
      </c>
      <c r="H687" s="109"/>
    </row>
    <row r="688" spans="1:8" ht="15">
      <c r="A688" s="111">
        <v>8</v>
      </c>
      <c r="B688" s="111" t="s">
        <v>1232</v>
      </c>
      <c r="C688" s="111" t="s">
        <v>1233</v>
      </c>
      <c r="D688" s="109">
        <f t="shared" si="93"/>
        <v>40</v>
      </c>
      <c r="E688" s="109">
        <v>20</v>
      </c>
      <c r="F688" s="109"/>
      <c r="G688" s="109">
        <v>20</v>
      </c>
      <c r="H688" s="109"/>
    </row>
    <row r="689" spans="1:8" ht="30">
      <c r="A689" s="111">
        <v>9</v>
      </c>
      <c r="B689" s="111" t="s">
        <v>1234</v>
      </c>
      <c r="C689" s="111" t="s">
        <v>1235</v>
      </c>
      <c r="D689" s="109">
        <f t="shared" si="93"/>
        <v>33</v>
      </c>
      <c r="E689" s="109">
        <v>23</v>
      </c>
      <c r="F689" s="109"/>
      <c r="G689" s="109">
        <v>10</v>
      </c>
      <c r="H689" s="109"/>
    </row>
    <row r="690" spans="1:8" ht="15">
      <c r="A690" s="111">
        <v>10</v>
      </c>
      <c r="B690" s="111" t="s">
        <v>1236</v>
      </c>
      <c r="C690" s="112" t="s">
        <v>169</v>
      </c>
      <c r="D690" s="109">
        <f t="shared" si="93"/>
        <v>30</v>
      </c>
      <c r="E690" s="109">
        <v>20</v>
      </c>
      <c r="F690" s="109"/>
      <c r="G690" s="109">
        <v>10</v>
      </c>
      <c r="H690" s="109"/>
    </row>
    <row r="691" spans="1:8" ht="15">
      <c r="A691" s="111">
        <v>11</v>
      </c>
      <c r="B691" s="111" t="s">
        <v>1237</v>
      </c>
      <c r="C691" s="111" t="s">
        <v>1238</v>
      </c>
      <c r="D691" s="109">
        <f t="shared" si="93"/>
        <v>50</v>
      </c>
      <c r="E691" s="109">
        <v>30</v>
      </c>
      <c r="F691" s="109"/>
      <c r="G691" s="109">
        <v>20</v>
      </c>
      <c r="H691" s="109"/>
    </row>
    <row r="692" spans="1:8" ht="15">
      <c r="A692" s="111">
        <v>12</v>
      </c>
      <c r="B692" s="111" t="s">
        <v>1239</v>
      </c>
      <c r="C692" s="112" t="s">
        <v>170</v>
      </c>
      <c r="D692" s="109">
        <f t="shared" si="93"/>
        <v>30</v>
      </c>
      <c r="E692" s="109">
        <v>20</v>
      </c>
      <c r="F692" s="109"/>
      <c r="G692" s="109">
        <v>10</v>
      </c>
      <c r="H692" s="109"/>
    </row>
    <row r="693" spans="1:8" ht="15">
      <c r="A693" s="111">
        <v>13</v>
      </c>
      <c r="B693" s="111" t="s">
        <v>1240</v>
      </c>
      <c r="C693" s="111" t="s">
        <v>1241</v>
      </c>
      <c r="D693" s="109">
        <f t="shared" si="93"/>
        <v>7</v>
      </c>
      <c r="E693" s="109">
        <v>4</v>
      </c>
      <c r="F693" s="109"/>
      <c r="G693" s="109">
        <v>3</v>
      </c>
      <c r="H693" s="109"/>
    </row>
    <row r="694" spans="1:8" ht="15">
      <c r="A694" s="111">
        <v>14</v>
      </c>
      <c r="B694" s="111" t="s">
        <v>1242</v>
      </c>
      <c r="C694" s="112" t="s">
        <v>171</v>
      </c>
      <c r="D694" s="109">
        <f t="shared" si="93"/>
        <v>10</v>
      </c>
      <c r="E694" s="109">
        <v>0</v>
      </c>
      <c r="F694" s="109"/>
      <c r="G694" s="109">
        <v>10</v>
      </c>
      <c r="H694" s="109"/>
    </row>
    <row r="695" spans="1:8" ht="15">
      <c r="A695" s="111">
        <v>15</v>
      </c>
      <c r="B695" s="111" t="s">
        <v>1243</v>
      </c>
      <c r="C695" s="112" t="s">
        <v>172</v>
      </c>
      <c r="D695" s="109">
        <f t="shared" si="93"/>
        <v>20</v>
      </c>
      <c r="E695" s="109">
        <v>0</v>
      </c>
      <c r="F695" s="109"/>
      <c r="G695" s="109">
        <v>20</v>
      </c>
      <c r="H695" s="109"/>
    </row>
    <row r="696" spans="1:8" ht="15">
      <c r="A696" s="104" t="s">
        <v>1244</v>
      </c>
      <c r="B696" s="105" t="s">
        <v>1245</v>
      </c>
      <c r="C696" s="105"/>
      <c r="D696" s="103">
        <f>D697+D698+D699+D700+D701+D702+D703+D704+D705</f>
        <v>400</v>
      </c>
      <c r="E696" s="103">
        <f t="shared" ref="E696:H696" si="94">E697+E698+E699+E700+E701+E702+E703+E704+E705</f>
        <v>200</v>
      </c>
      <c r="F696" s="103">
        <f t="shared" si="94"/>
        <v>0</v>
      </c>
      <c r="G696" s="103">
        <f t="shared" si="94"/>
        <v>200</v>
      </c>
      <c r="H696" s="103">
        <f t="shared" si="94"/>
        <v>0</v>
      </c>
    </row>
    <row r="697" spans="1:8" ht="15">
      <c r="A697" s="111">
        <v>1</v>
      </c>
      <c r="B697" s="111" t="s">
        <v>1219</v>
      </c>
      <c r="C697" s="111" t="s">
        <v>1246</v>
      </c>
      <c r="D697" s="109">
        <f t="shared" si="93"/>
        <v>74</v>
      </c>
      <c r="E697" s="109">
        <v>24</v>
      </c>
      <c r="F697" s="109"/>
      <c r="G697" s="109">
        <v>50</v>
      </c>
      <c r="H697" s="109"/>
    </row>
    <row r="698" spans="1:8" ht="15">
      <c r="A698" s="111">
        <v>2</v>
      </c>
      <c r="B698" s="111" t="s">
        <v>1219</v>
      </c>
      <c r="C698" s="111" t="s">
        <v>1247</v>
      </c>
      <c r="D698" s="109">
        <f t="shared" si="93"/>
        <v>65</v>
      </c>
      <c r="E698" s="109">
        <v>40</v>
      </c>
      <c r="F698" s="109"/>
      <c r="G698" s="109">
        <v>25</v>
      </c>
      <c r="H698" s="109"/>
    </row>
    <row r="699" spans="1:8" ht="15">
      <c r="A699" s="111">
        <v>3</v>
      </c>
      <c r="B699" s="111" t="s">
        <v>1248</v>
      </c>
      <c r="C699" s="112" t="s">
        <v>173</v>
      </c>
      <c r="D699" s="109">
        <f t="shared" si="93"/>
        <v>43</v>
      </c>
      <c r="E699" s="109">
        <v>25</v>
      </c>
      <c r="F699" s="109"/>
      <c r="G699" s="109">
        <v>18</v>
      </c>
      <c r="H699" s="109"/>
    </row>
    <row r="700" spans="1:8" ht="15">
      <c r="A700" s="111">
        <v>4</v>
      </c>
      <c r="B700" s="111" t="s">
        <v>713</v>
      </c>
      <c r="C700" s="111" t="s">
        <v>1249</v>
      </c>
      <c r="D700" s="109">
        <f t="shared" si="93"/>
        <v>21</v>
      </c>
      <c r="E700" s="109">
        <v>12</v>
      </c>
      <c r="F700" s="109"/>
      <c r="G700" s="109">
        <v>9</v>
      </c>
      <c r="H700" s="109"/>
    </row>
    <row r="701" spans="1:8" ht="15">
      <c r="A701" s="111">
        <v>5</v>
      </c>
      <c r="B701" s="111" t="s">
        <v>1250</v>
      </c>
      <c r="C701" s="111" t="s">
        <v>1251</v>
      </c>
      <c r="D701" s="109">
        <f t="shared" si="93"/>
        <v>59</v>
      </c>
      <c r="E701" s="109">
        <v>31</v>
      </c>
      <c r="F701" s="109"/>
      <c r="G701" s="109">
        <v>28</v>
      </c>
      <c r="H701" s="109"/>
    </row>
    <row r="702" spans="1:8" ht="15">
      <c r="A702" s="111">
        <v>6</v>
      </c>
      <c r="B702" s="111" t="s">
        <v>1252</v>
      </c>
      <c r="C702" s="112" t="s">
        <v>174</v>
      </c>
      <c r="D702" s="109">
        <f t="shared" si="93"/>
        <v>18</v>
      </c>
      <c r="E702" s="109">
        <v>8</v>
      </c>
      <c r="F702" s="109"/>
      <c r="G702" s="109">
        <v>10</v>
      </c>
      <c r="H702" s="109"/>
    </row>
    <row r="703" spans="1:8" ht="15">
      <c r="A703" s="111">
        <v>7</v>
      </c>
      <c r="B703" s="111" t="s">
        <v>1253</v>
      </c>
      <c r="C703" s="111" t="s">
        <v>1254</v>
      </c>
      <c r="D703" s="109">
        <f t="shared" si="93"/>
        <v>25</v>
      </c>
      <c r="E703" s="109">
        <v>10</v>
      </c>
      <c r="F703" s="109"/>
      <c r="G703" s="109">
        <v>15</v>
      </c>
      <c r="H703" s="109"/>
    </row>
    <row r="704" spans="1:8" ht="15">
      <c r="A704" s="111">
        <v>8</v>
      </c>
      <c r="B704" s="111" t="s">
        <v>1255</v>
      </c>
      <c r="C704" s="111" t="s">
        <v>1256</v>
      </c>
      <c r="D704" s="109">
        <f t="shared" si="93"/>
        <v>75</v>
      </c>
      <c r="E704" s="109">
        <v>40</v>
      </c>
      <c r="F704" s="109"/>
      <c r="G704" s="109">
        <v>35</v>
      </c>
      <c r="H704" s="109"/>
    </row>
    <row r="705" spans="1:8" ht="15">
      <c r="A705" s="111">
        <v>9</v>
      </c>
      <c r="B705" s="111" t="s">
        <v>1252</v>
      </c>
      <c r="C705" s="112" t="s">
        <v>177</v>
      </c>
      <c r="D705" s="109">
        <f t="shared" si="93"/>
        <v>20</v>
      </c>
      <c r="E705" s="109">
        <v>10</v>
      </c>
      <c r="F705" s="109"/>
      <c r="G705" s="109">
        <v>10</v>
      </c>
      <c r="H705" s="109"/>
    </row>
    <row r="706" spans="1:8" ht="15">
      <c r="A706" s="104" t="s">
        <v>1257</v>
      </c>
      <c r="B706" s="105" t="s">
        <v>1258</v>
      </c>
      <c r="C706" s="105"/>
      <c r="D706" s="103">
        <f>D707+D708+D709+D710+D711+D712+D713+D714+D715+D716+D717+D718+D719</f>
        <v>600</v>
      </c>
      <c r="E706" s="103">
        <f t="shared" ref="E706:H706" si="95">E707+E708+E709+E710+E711+E712+E713+E714+E715+E716+E717+E718+E719</f>
        <v>200</v>
      </c>
      <c r="F706" s="103">
        <f t="shared" si="95"/>
        <v>0</v>
      </c>
      <c r="G706" s="103">
        <f t="shared" si="95"/>
        <v>400</v>
      </c>
      <c r="H706" s="103">
        <f t="shared" si="95"/>
        <v>0</v>
      </c>
    </row>
    <row r="707" spans="1:8" ht="15">
      <c r="A707" s="111">
        <v>1</v>
      </c>
      <c r="B707" s="111" t="s">
        <v>1259</v>
      </c>
      <c r="C707" s="111" t="s">
        <v>1260</v>
      </c>
      <c r="D707" s="109">
        <f t="shared" si="93"/>
        <v>32</v>
      </c>
      <c r="E707" s="109">
        <v>30</v>
      </c>
      <c r="F707" s="109"/>
      <c r="G707" s="109">
        <v>2</v>
      </c>
      <c r="H707" s="109"/>
    </row>
    <row r="708" spans="1:8" ht="15">
      <c r="A708" s="111">
        <v>2</v>
      </c>
      <c r="B708" s="111" t="s">
        <v>1261</v>
      </c>
      <c r="C708" s="111" t="s">
        <v>1262</v>
      </c>
      <c r="D708" s="109">
        <f t="shared" si="93"/>
        <v>59</v>
      </c>
      <c r="E708" s="109">
        <v>25</v>
      </c>
      <c r="F708" s="109"/>
      <c r="G708" s="109">
        <v>34</v>
      </c>
      <c r="H708" s="109"/>
    </row>
    <row r="709" spans="1:8" ht="15">
      <c r="A709" s="111">
        <v>3</v>
      </c>
      <c r="B709" s="111" t="s">
        <v>1219</v>
      </c>
      <c r="C709" s="111" t="s">
        <v>1263</v>
      </c>
      <c r="D709" s="109">
        <f t="shared" si="93"/>
        <v>15</v>
      </c>
      <c r="E709" s="109">
        <v>10</v>
      </c>
      <c r="F709" s="109"/>
      <c r="G709" s="109">
        <v>5</v>
      </c>
      <c r="H709" s="109"/>
    </row>
    <row r="710" spans="1:8" ht="15">
      <c r="A710" s="111">
        <v>4</v>
      </c>
      <c r="B710" s="111" t="s">
        <v>1264</v>
      </c>
      <c r="C710" s="112" t="s">
        <v>175</v>
      </c>
      <c r="D710" s="109">
        <f t="shared" si="93"/>
        <v>29</v>
      </c>
      <c r="E710" s="109">
        <v>21</v>
      </c>
      <c r="F710" s="109"/>
      <c r="G710" s="109">
        <v>8</v>
      </c>
      <c r="H710" s="109"/>
    </row>
    <row r="711" spans="1:8" ht="15">
      <c r="A711" s="111">
        <v>5</v>
      </c>
      <c r="B711" s="111" t="s">
        <v>1221</v>
      </c>
      <c r="C711" s="111" t="s">
        <v>1265</v>
      </c>
      <c r="D711" s="109">
        <f t="shared" si="93"/>
        <v>14</v>
      </c>
      <c r="E711" s="109">
        <v>6</v>
      </c>
      <c r="F711" s="109"/>
      <c r="G711" s="109">
        <v>8</v>
      </c>
      <c r="H711" s="109"/>
    </row>
    <row r="712" spans="1:8" ht="15">
      <c r="A712" s="111">
        <v>6</v>
      </c>
      <c r="B712" s="111" t="s">
        <v>1223</v>
      </c>
      <c r="C712" s="111" t="s">
        <v>1266</v>
      </c>
      <c r="D712" s="109">
        <f t="shared" si="93"/>
        <v>18</v>
      </c>
      <c r="E712" s="109">
        <v>2</v>
      </c>
      <c r="F712" s="109"/>
      <c r="G712" s="109">
        <v>16</v>
      </c>
      <c r="H712" s="109"/>
    </row>
    <row r="713" spans="1:8" ht="15">
      <c r="A713" s="111">
        <v>7</v>
      </c>
      <c r="B713" s="111" t="s">
        <v>1250</v>
      </c>
      <c r="C713" s="111" t="s">
        <v>1251</v>
      </c>
      <c r="D713" s="109">
        <f t="shared" si="93"/>
        <v>20</v>
      </c>
      <c r="E713" s="109">
        <v>18</v>
      </c>
      <c r="F713" s="109"/>
      <c r="G713" s="109">
        <v>2</v>
      </c>
      <c r="H713" s="109"/>
    </row>
    <row r="714" spans="1:8" ht="15">
      <c r="A714" s="111">
        <v>8</v>
      </c>
      <c r="B714" s="111" t="s">
        <v>1267</v>
      </c>
      <c r="C714" s="112" t="s">
        <v>176</v>
      </c>
      <c r="D714" s="109">
        <f t="shared" si="93"/>
        <v>190</v>
      </c>
      <c r="E714" s="109">
        <v>40</v>
      </c>
      <c r="F714" s="109"/>
      <c r="G714" s="109">
        <v>150</v>
      </c>
      <c r="H714" s="109"/>
    </row>
    <row r="715" spans="1:8" ht="15">
      <c r="A715" s="111">
        <v>9</v>
      </c>
      <c r="B715" s="111" t="s">
        <v>1252</v>
      </c>
      <c r="C715" s="112" t="s">
        <v>177</v>
      </c>
      <c r="D715" s="109">
        <f t="shared" si="93"/>
        <v>19</v>
      </c>
      <c r="E715" s="109">
        <v>9</v>
      </c>
      <c r="F715" s="109"/>
      <c r="G715" s="109">
        <v>10</v>
      </c>
      <c r="H715" s="109"/>
    </row>
    <row r="716" spans="1:8" ht="15">
      <c r="A716" s="111">
        <v>10</v>
      </c>
      <c r="B716" s="111" t="s">
        <v>1268</v>
      </c>
      <c r="C716" s="111" t="s">
        <v>1269</v>
      </c>
      <c r="D716" s="109">
        <f t="shared" si="93"/>
        <v>28</v>
      </c>
      <c r="E716" s="109">
        <v>20</v>
      </c>
      <c r="F716" s="109"/>
      <c r="G716" s="109">
        <v>8</v>
      </c>
      <c r="H716" s="109"/>
    </row>
    <row r="717" spans="1:8" ht="15">
      <c r="A717" s="111">
        <v>11</v>
      </c>
      <c r="B717" s="111" t="s">
        <v>1270</v>
      </c>
      <c r="C717" s="111" t="s">
        <v>1271</v>
      </c>
      <c r="D717" s="109">
        <f t="shared" si="93"/>
        <v>14</v>
      </c>
      <c r="E717" s="109">
        <v>5</v>
      </c>
      <c r="F717" s="109"/>
      <c r="G717" s="109">
        <v>9</v>
      </c>
      <c r="H717" s="109"/>
    </row>
    <row r="718" spans="1:8" ht="15">
      <c r="A718" s="111">
        <v>12</v>
      </c>
      <c r="B718" s="111" t="s">
        <v>1272</v>
      </c>
      <c r="C718" s="111" t="s">
        <v>1273</v>
      </c>
      <c r="D718" s="109">
        <f t="shared" si="93"/>
        <v>20</v>
      </c>
      <c r="E718" s="109">
        <v>8</v>
      </c>
      <c r="F718" s="109"/>
      <c r="G718" s="109">
        <v>12</v>
      </c>
      <c r="H718" s="109"/>
    </row>
    <row r="719" spans="1:8" ht="15">
      <c r="A719" s="111">
        <v>13</v>
      </c>
      <c r="B719" s="111" t="s">
        <v>1229</v>
      </c>
      <c r="C719" s="112" t="s">
        <v>168</v>
      </c>
      <c r="D719" s="109">
        <f t="shared" si="93"/>
        <v>142</v>
      </c>
      <c r="E719" s="109">
        <v>6</v>
      </c>
      <c r="F719" s="109"/>
      <c r="G719" s="109">
        <v>136</v>
      </c>
      <c r="H719" s="109"/>
    </row>
    <row r="720" spans="1:8" ht="15">
      <c r="A720" s="104" t="s">
        <v>1274</v>
      </c>
      <c r="B720" s="105" t="s">
        <v>1275</v>
      </c>
      <c r="C720" s="105"/>
      <c r="D720" s="103">
        <f>D721+D722+D723+D724+D725+D726+D727</f>
        <v>402</v>
      </c>
      <c r="E720" s="103">
        <f t="shared" ref="E720:H720" si="96">E721+E722+E723+E724+E725+E726+E727</f>
        <v>200</v>
      </c>
      <c r="F720" s="103">
        <f t="shared" si="96"/>
        <v>0</v>
      </c>
      <c r="G720" s="103">
        <f t="shared" si="96"/>
        <v>202</v>
      </c>
      <c r="H720" s="103">
        <f t="shared" si="96"/>
        <v>0</v>
      </c>
    </row>
    <row r="721" spans="1:8" ht="15">
      <c r="A721" s="111">
        <v>1</v>
      </c>
      <c r="B721" s="111" t="s">
        <v>215</v>
      </c>
      <c r="C721" s="111" t="s">
        <v>1276</v>
      </c>
      <c r="D721" s="109">
        <f t="shared" ref="D721:D772" si="97">E721+F721+G721+H721</f>
        <v>74</v>
      </c>
      <c r="E721" s="109">
        <v>37</v>
      </c>
      <c r="F721" s="109">
        <v>0</v>
      </c>
      <c r="G721" s="109">
        <v>37</v>
      </c>
      <c r="H721" s="109">
        <v>0</v>
      </c>
    </row>
    <row r="722" spans="1:8" ht="15">
      <c r="A722" s="111">
        <v>2</v>
      </c>
      <c r="B722" s="111" t="s">
        <v>221</v>
      </c>
      <c r="C722" s="111" t="s">
        <v>1277</v>
      </c>
      <c r="D722" s="109">
        <f t="shared" si="97"/>
        <v>40</v>
      </c>
      <c r="E722" s="109">
        <v>20</v>
      </c>
      <c r="F722" s="109">
        <v>0</v>
      </c>
      <c r="G722" s="109">
        <v>20</v>
      </c>
      <c r="H722" s="109">
        <v>0</v>
      </c>
    </row>
    <row r="723" spans="1:8" ht="15">
      <c r="A723" s="111">
        <v>3</v>
      </c>
      <c r="B723" s="111" t="s">
        <v>219</v>
      </c>
      <c r="C723" s="111" t="s">
        <v>1278</v>
      </c>
      <c r="D723" s="109">
        <f t="shared" si="97"/>
        <v>40</v>
      </c>
      <c r="E723" s="109">
        <v>20</v>
      </c>
      <c r="F723" s="109">
        <v>0</v>
      </c>
      <c r="G723" s="109">
        <v>20</v>
      </c>
      <c r="H723" s="109">
        <v>0</v>
      </c>
    </row>
    <row r="724" spans="1:8" ht="15">
      <c r="A724" s="111">
        <v>4</v>
      </c>
      <c r="B724" s="111" t="s">
        <v>1279</v>
      </c>
      <c r="C724" s="111" t="s">
        <v>1280</v>
      </c>
      <c r="D724" s="109">
        <f t="shared" si="97"/>
        <v>50</v>
      </c>
      <c r="E724" s="109">
        <v>15</v>
      </c>
      <c r="F724" s="109">
        <v>0</v>
      </c>
      <c r="G724" s="109">
        <v>35</v>
      </c>
      <c r="H724" s="109">
        <v>0</v>
      </c>
    </row>
    <row r="725" spans="1:8" ht="30">
      <c r="A725" s="111">
        <v>5</v>
      </c>
      <c r="B725" s="111" t="s">
        <v>223</v>
      </c>
      <c r="C725" s="111" t="s">
        <v>1281</v>
      </c>
      <c r="D725" s="109">
        <f t="shared" si="97"/>
        <v>126</v>
      </c>
      <c r="E725" s="109">
        <v>66</v>
      </c>
      <c r="F725" s="109">
        <v>0</v>
      </c>
      <c r="G725" s="109">
        <v>60</v>
      </c>
      <c r="H725" s="109">
        <v>0</v>
      </c>
    </row>
    <row r="726" spans="1:8" ht="15">
      <c r="A726" s="111">
        <v>6</v>
      </c>
      <c r="B726" s="111" t="s">
        <v>225</v>
      </c>
      <c r="C726" s="111" t="s">
        <v>1282</v>
      </c>
      <c r="D726" s="109">
        <f t="shared" si="97"/>
        <v>57</v>
      </c>
      <c r="E726" s="109">
        <v>42</v>
      </c>
      <c r="F726" s="109">
        <v>0</v>
      </c>
      <c r="G726" s="109">
        <v>15</v>
      </c>
      <c r="H726" s="109">
        <v>0</v>
      </c>
    </row>
    <row r="727" spans="1:8" ht="15">
      <c r="A727" s="111">
        <v>7</v>
      </c>
      <c r="B727" s="111" t="s">
        <v>227</v>
      </c>
      <c r="C727" s="112" t="s">
        <v>178</v>
      </c>
      <c r="D727" s="109">
        <f t="shared" si="97"/>
        <v>15</v>
      </c>
      <c r="E727" s="109">
        <v>0</v>
      </c>
      <c r="F727" s="109">
        <v>0</v>
      </c>
      <c r="G727" s="109">
        <v>15</v>
      </c>
      <c r="H727" s="109">
        <v>0</v>
      </c>
    </row>
    <row r="728" spans="1:8" ht="15">
      <c r="A728" s="104" t="s">
        <v>1283</v>
      </c>
      <c r="B728" s="105" t="s">
        <v>1284</v>
      </c>
      <c r="C728" s="105"/>
      <c r="D728" s="103">
        <f>D729+D730+D731+D732+D733+D734+D735+D736+D737+D738+D739+D740+D741+D742</f>
        <v>400.5</v>
      </c>
      <c r="E728" s="103">
        <f t="shared" ref="E728:H728" si="98">E729+E730+E731+E732+E733+E734+E735+E736+E737+E738+E739+E740+E741</f>
        <v>200</v>
      </c>
      <c r="F728" s="103">
        <f t="shared" si="98"/>
        <v>0</v>
      </c>
      <c r="G728" s="103">
        <f t="shared" si="98"/>
        <v>180.5</v>
      </c>
      <c r="H728" s="103">
        <f t="shared" si="98"/>
        <v>0</v>
      </c>
    </row>
    <row r="729" spans="1:8" ht="15">
      <c r="A729" s="111">
        <v>1</v>
      </c>
      <c r="B729" s="111" t="s">
        <v>215</v>
      </c>
      <c r="C729" s="111" t="s">
        <v>1285</v>
      </c>
      <c r="D729" s="109">
        <f t="shared" si="97"/>
        <v>97.5</v>
      </c>
      <c r="E729" s="109">
        <v>65</v>
      </c>
      <c r="F729" s="109">
        <v>0</v>
      </c>
      <c r="G729" s="109">
        <v>32.5</v>
      </c>
      <c r="H729" s="109">
        <v>0</v>
      </c>
    </row>
    <row r="730" spans="1:8" ht="30">
      <c r="A730" s="111">
        <v>2</v>
      </c>
      <c r="B730" s="111" t="s">
        <v>1286</v>
      </c>
      <c r="C730" s="111" t="s">
        <v>1287</v>
      </c>
      <c r="D730" s="109">
        <f t="shared" si="97"/>
        <v>6</v>
      </c>
      <c r="E730" s="109">
        <v>5</v>
      </c>
      <c r="F730" s="109"/>
      <c r="G730" s="109">
        <v>1</v>
      </c>
      <c r="H730" s="109">
        <v>0</v>
      </c>
    </row>
    <row r="731" spans="1:8" ht="15">
      <c r="A731" s="111">
        <v>3</v>
      </c>
      <c r="B731" s="111" t="s">
        <v>217</v>
      </c>
      <c r="C731" s="112" t="s">
        <v>179</v>
      </c>
      <c r="D731" s="109">
        <f t="shared" si="97"/>
        <v>15</v>
      </c>
      <c r="E731" s="109">
        <v>5</v>
      </c>
      <c r="F731" s="109"/>
      <c r="G731" s="109">
        <v>10</v>
      </c>
      <c r="H731" s="109">
        <v>0</v>
      </c>
    </row>
    <row r="732" spans="1:8" ht="15">
      <c r="A732" s="111">
        <v>4</v>
      </c>
      <c r="B732" s="111" t="s">
        <v>1288</v>
      </c>
      <c r="C732" s="111" t="s">
        <v>1289</v>
      </c>
      <c r="D732" s="109">
        <f t="shared" si="97"/>
        <v>30</v>
      </c>
      <c r="E732" s="109">
        <v>15</v>
      </c>
      <c r="F732" s="109"/>
      <c r="G732" s="109">
        <v>15</v>
      </c>
      <c r="H732" s="109">
        <v>0</v>
      </c>
    </row>
    <row r="733" spans="1:8" ht="15">
      <c r="A733" s="111">
        <v>5</v>
      </c>
      <c r="B733" s="111" t="s">
        <v>223</v>
      </c>
      <c r="C733" s="111" t="s">
        <v>1290</v>
      </c>
      <c r="D733" s="109">
        <f t="shared" si="97"/>
        <v>24</v>
      </c>
      <c r="E733" s="109">
        <v>12</v>
      </c>
      <c r="F733" s="109"/>
      <c r="G733" s="109">
        <v>12</v>
      </c>
      <c r="H733" s="109">
        <v>0</v>
      </c>
    </row>
    <row r="734" spans="1:8" ht="15">
      <c r="A734" s="111">
        <v>6</v>
      </c>
      <c r="B734" s="111" t="s">
        <v>225</v>
      </c>
      <c r="C734" s="111" t="s">
        <v>1291</v>
      </c>
      <c r="D734" s="109">
        <f t="shared" si="97"/>
        <v>17</v>
      </c>
      <c r="E734" s="109">
        <v>12</v>
      </c>
      <c r="F734" s="109"/>
      <c r="G734" s="109">
        <v>5</v>
      </c>
      <c r="H734" s="109">
        <v>0</v>
      </c>
    </row>
    <row r="735" spans="1:8" ht="15">
      <c r="A735" s="111">
        <v>7</v>
      </c>
      <c r="B735" s="111" t="s">
        <v>1292</v>
      </c>
      <c r="C735" s="111" t="s">
        <v>1293</v>
      </c>
      <c r="D735" s="109">
        <f t="shared" si="97"/>
        <v>15.5</v>
      </c>
      <c r="E735" s="109">
        <v>5.5</v>
      </c>
      <c r="F735" s="109"/>
      <c r="G735" s="109">
        <v>10</v>
      </c>
      <c r="H735" s="109">
        <v>0</v>
      </c>
    </row>
    <row r="736" spans="1:8" ht="15">
      <c r="A736" s="111">
        <v>8</v>
      </c>
      <c r="B736" s="111" t="s">
        <v>236</v>
      </c>
      <c r="C736" s="111" t="s">
        <v>1294</v>
      </c>
      <c r="D736" s="109">
        <f t="shared" si="97"/>
        <v>30.5</v>
      </c>
      <c r="E736" s="109">
        <v>10.5</v>
      </c>
      <c r="F736" s="109"/>
      <c r="G736" s="109">
        <v>20</v>
      </c>
      <c r="H736" s="109">
        <v>0</v>
      </c>
    </row>
    <row r="737" spans="1:8" ht="15">
      <c r="A737" s="111">
        <v>9</v>
      </c>
      <c r="B737" s="111" t="s">
        <v>225</v>
      </c>
      <c r="C737" s="111" t="s">
        <v>1295</v>
      </c>
      <c r="D737" s="109">
        <f t="shared" si="97"/>
        <v>30</v>
      </c>
      <c r="E737" s="109">
        <v>25</v>
      </c>
      <c r="F737" s="109"/>
      <c r="G737" s="109">
        <v>5</v>
      </c>
      <c r="H737" s="109">
        <v>0</v>
      </c>
    </row>
    <row r="738" spans="1:8" ht="15">
      <c r="A738" s="111">
        <v>10</v>
      </c>
      <c r="B738" s="111" t="s">
        <v>1296</v>
      </c>
      <c r="C738" s="111" t="s">
        <v>1297</v>
      </c>
      <c r="D738" s="109">
        <f t="shared" si="97"/>
        <v>18</v>
      </c>
      <c r="E738" s="109">
        <v>8</v>
      </c>
      <c r="F738" s="109"/>
      <c r="G738" s="109">
        <v>10</v>
      </c>
      <c r="H738" s="109">
        <v>0</v>
      </c>
    </row>
    <row r="739" spans="1:8" ht="15">
      <c r="A739" s="111">
        <v>11</v>
      </c>
      <c r="B739" s="111" t="s">
        <v>1298</v>
      </c>
      <c r="C739" s="111" t="s">
        <v>1299</v>
      </c>
      <c r="D739" s="109">
        <f t="shared" si="97"/>
        <v>28</v>
      </c>
      <c r="E739" s="109">
        <v>18</v>
      </c>
      <c r="F739" s="109"/>
      <c r="G739" s="109">
        <v>10</v>
      </c>
      <c r="H739" s="109">
        <v>0</v>
      </c>
    </row>
    <row r="740" spans="1:8" ht="30">
      <c r="A740" s="111">
        <v>12</v>
      </c>
      <c r="B740" s="111" t="s">
        <v>1300</v>
      </c>
      <c r="C740" s="112" t="s">
        <v>180</v>
      </c>
      <c r="D740" s="109">
        <f t="shared" si="97"/>
        <v>66</v>
      </c>
      <c r="E740" s="109">
        <v>16</v>
      </c>
      <c r="F740" s="109"/>
      <c r="G740" s="109">
        <v>50</v>
      </c>
      <c r="H740" s="109">
        <v>0</v>
      </c>
    </row>
    <row r="741" spans="1:8" ht="15">
      <c r="A741" s="111">
        <v>13</v>
      </c>
      <c r="B741" s="111" t="s">
        <v>1301</v>
      </c>
      <c r="C741" s="111" t="s">
        <v>1302</v>
      </c>
      <c r="D741" s="109">
        <f t="shared" si="97"/>
        <v>3</v>
      </c>
      <c r="E741" s="109">
        <v>3</v>
      </c>
      <c r="F741" s="109"/>
      <c r="G741" s="109"/>
      <c r="H741" s="109">
        <v>0</v>
      </c>
    </row>
    <row r="742" spans="1:8" ht="15">
      <c r="A742" s="111">
        <v>14</v>
      </c>
      <c r="B742" s="111" t="s">
        <v>227</v>
      </c>
      <c r="C742" s="112" t="s">
        <v>178</v>
      </c>
      <c r="D742" s="109">
        <f t="shared" si="97"/>
        <v>20</v>
      </c>
      <c r="E742" s="109">
        <v>0</v>
      </c>
      <c r="F742" s="109">
        <v>0</v>
      </c>
      <c r="G742" s="109">
        <v>20</v>
      </c>
      <c r="H742" s="109">
        <v>0</v>
      </c>
    </row>
    <row r="743" spans="1:8" ht="15">
      <c r="A743" s="104" t="s">
        <v>1303</v>
      </c>
      <c r="B743" s="105" t="s">
        <v>1304</v>
      </c>
      <c r="C743" s="105"/>
      <c r="D743" s="103">
        <f>D744+D745+D746+D747+D748+D749+D750+D751+D752+D753</f>
        <v>820</v>
      </c>
      <c r="E743" s="103">
        <f t="shared" ref="E743:H743" si="99">E744+E745+E746+E747+E748+E749+E750+E751+E752</f>
        <v>200</v>
      </c>
      <c r="F743" s="103">
        <f t="shared" si="99"/>
        <v>0</v>
      </c>
      <c r="G743" s="103">
        <f t="shared" si="99"/>
        <v>420</v>
      </c>
      <c r="H743" s="103">
        <f t="shared" si="99"/>
        <v>150</v>
      </c>
    </row>
    <row r="744" spans="1:8" ht="15">
      <c r="A744" s="111">
        <v>1</v>
      </c>
      <c r="B744" s="111" t="s">
        <v>1305</v>
      </c>
      <c r="C744" s="111" t="s">
        <v>1306</v>
      </c>
      <c r="D744" s="109">
        <f t="shared" si="97"/>
        <v>400</v>
      </c>
      <c r="E744" s="109">
        <v>40</v>
      </c>
      <c r="F744" s="109"/>
      <c r="G744" s="109">
        <v>360</v>
      </c>
      <c r="H744" s="109"/>
    </row>
    <row r="745" spans="1:8" ht="15">
      <c r="A745" s="111">
        <v>2</v>
      </c>
      <c r="B745" s="111" t="s">
        <v>1307</v>
      </c>
      <c r="C745" s="111" t="s">
        <v>1308</v>
      </c>
      <c r="D745" s="109">
        <f t="shared" si="97"/>
        <v>40</v>
      </c>
      <c r="E745" s="109">
        <v>40</v>
      </c>
      <c r="F745" s="109"/>
      <c r="G745" s="109"/>
      <c r="H745" s="109"/>
    </row>
    <row r="746" spans="1:8" ht="15">
      <c r="A746" s="111">
        <v>3</v>
      </c>
      <c r="B746" s="111" t="s">
        <v>1309</v>
      </c>
      <c r="C746" s="111" t="s">
        <v>1310</v>
      </c>
      <c r="D746" s="109">
        <f t="shared" si="97"/>
        <v>50</v>
      </c>
      <c r="E746" s="109">
        <v>50</v>
      </c>
      <c r="F746" s="109"/>
      <c r="G746" s="109"/>
      <c r="H746" s="109"/>
    </row>
    <row r="747" spans="1:8" ht="15">
      <c r="A747" s="111">
        <v>4</v>
      </c>
      <c r="B747" s="111" t="s">
        <v>1309</v>
      </c>
      <c r="C747" s="111" t="s">
        <v>1311</v>
      </c>
      <c r="D747" s="109">
        <f t="shared" si="97"/>
        <v>40</v>
      </c>
      <c r="E747" s="109">
        <v>30</v>
      </c>
      <c r="F747" s="109"/>
      <c r="G747" s="109">
        <v>10</v>
      </c>
      <c r="H747" s="109"/>
    </row>
    <row r="748" spans="1:8" ht="15">
      <c r="A748" s="111">
        <v>5</v>
      </c>
      <c r="B748" s="111" t="s">
        <v>1309</v>
      </c>
      <c r="C748" s="111" t="s">
        <v>1312</v>
      </c>
      <c r="D748" s="109">
        <f t="shared" si="97"/>
        <v>50</v>
      </c>
      <c r="E748" s="109"/>
      <c r="F748" s="109"/>
      <c r="G748" s="109">
        <v>50</v>
      </c>
      <c r="H748" s="109"/>
    </row>
    <row r="749" spans="1:8" ht="15">
      <c r="A749" s="111">
        <v>6</v>
      </c>
      <c r="B749" s="111" t="s">
        <v>1313</v>
      </c>
      <c r="C749" s="111" t="s">
        <v>1314</v>
      </c>
      <c r="D749" s="109">
        <f t="shared" si="97"/>
        <v>30</v>
      </c>
      <c r="E749" s="109">
        <v>30</v>
      </c>
      <c r="F749" s="109"/>
      <c r="G749" s="109"/>
      <c r="H749" s="109"/>
    </row>
    <row r="750" spans="1:8" ht="15">
      <c r="A750" s="111">
        <v>7</v>
      </c>
      <c r="B750" s="111" t="s">
        <v>1315</v>
      </c>
      <c r="C750" s="112" t="s">
        <v>181</v>
      </c>
      <c r="D750" s="109">
        <f t="shared" si="97"/>
        <v>10</v>
      </c>
      <c r="E750" s="109">
        <v>10</v>
      </c>
      <c r="F750" s="109"/>
      <c r="G750" s="109"/>
      <c r="H750" s="109"/>
    </row>
    <row r="751" spans="1:8" ht="15">
      <c r="A751" s="111">
        <v>8</v>
      </c>
      <c r="B751" s="111" t="s">
        <v>1316</v>
      </c>
      <c r="C751" s="112" t="s">
        <v>182</v>
      </c>
      <c r="D751" s="109">
        <f t="shared" si="97"/>
        <v>100</v>
      </c>
      <c r="E751" s="109"/>
      <c r="F751" s="109"/>
      <c r="G751" s="109"/>
      <c r="H751" s="109">
        <v>100</v>
      </c>
    </row>
    <row r="752" spans="1:8" ht="15">
      <c r="A752" s="111">
        <v>9</v>
      </c>
      <c r="B752" s="111" t="s">
        <v>1316</v>
      </c>
      <c r="C752" s="111" t="s">
        <v>1317</v>
      </c>
      <c r="D752" s="109">
        <f t="shared" si="97"/>
        <v>50</v>
      </c>
      <c r="E752" s="109"/>
      <c r="F752" s="109"/>
      <c r="G752" s="109"/>
      <c r="H752" s="109">
        <v>50</v>
      </c>
    </row>
    <row r="753" spans="1:9" ht="15">
      <c r="A753" s="111">
        <v>10</v>
      </c>
      <c r="B753" s="111" t="s">
        <v>1318</v>
      </c>
      <c r="C753" s="111" t="s">
        <v>1319</v>
      </c>
      <c r="D753" s="109">
        <f t="shared" si="97"/>
        <v>50</v>
      </c>
      <c r="E753" s="109"/>
      <c r="F753" s="109"/>
      <c r="G753" s="109">
        <v>50</v>
      </c>
      <c r="H753" s="109"/>
    </row>
    <row r="754" spans="1:9">
      <c r="A754" s="104" t="s">
        <v>1320</v>
      </c>
      <c r="B754" s="105" t="s">
        <v>1321</v>
      </c>
      <c r="C754" s="105"/>
      <c r="D754" s="103">
        <f>D755+D756+D757+D758+D759+D760+D761+D762+D763+D765+D766+D767+D768+D769+D770+D764</f>
        <v>1095</v>
      </c>
      <c r="E754" s="103">
        <f t="shared" ref="E754:H754" si="100">E755+E756+E757+E758+E759+E760+E761+E762+E763+E764+E765+E766+E767+E768+E769+E770</f>
        <v>200</v>
      </c>
      <c r="F754" s="103">
        <f t="shared" si="100"/>
        <v>0</v>
      </c>
      <c r="G754" s="103">
        <f t="shared" si="100"/>
        <v>745</v>
      </c>
      <c r="H754" s="103">
        <f t="shared" si="100"/>
        <v>150</v>
      </c>
      <c r="I754" s="5"/>
    </row>
    <row r="755" spans="1:9" ht="30">
      <c r="A755" s="111">
        <v>1</v>
      </c>
      <c r="B755" s="111" t="s">
        <v>1322</v>
      </c>
      <c r="C755" s="111" t="s">
        <v>1323</v>
      </c>
      <c r="D755" s="109">
        <f t="shared" si="97"/>
        <v>520</v>
      </c>
      <c r="E755" s="109">
        <v>40</v>
      </c>
      <c r="F755" s="109"/>
      <c r="G755" s="109">
        <v>480</v>
      </c>
      <c r="H755" s="109"/>
    </row>
    <row r="756" spans="1:9" ht="15">
      <c r="A756" s="111">
        <v>2</v>
      </c>
      <c r="B756" s="111" t="s">
        <v>1324</v>
      </c>
      <c r="C756" s="112" t="s">
        <v>183</v>
      </c>
      <c r="D756" s="109">
        <f t="shared" si="97"/>
        <v>50</v>
      </c>
      <c r="E756" s="109">
        <v>50</v>
      </c>
      <c r="F756" s="109"/>
      <c r="G756" s="109"/>
      <c r="H756" s="109"/>
    </row>
    <row r="757" spans="1:9" ht="15">
      <c r="A757" s="111">
        <v>3</v>
      </c>
      <c r="B757" s="111" t="s">
        <v>1324</v>
      </c>
      <c r="C757" s="112" t="s">
        <v>184</v>
      </c>
      <c r="D757" s="109">
        <f t="shared" si="97"/>
        <v>50</v>
      </c>
      <c r="E757" s="109"/>
      <c r="F757" s="109"/>
      <c r="G757" s="109">
        <v>50</v>
      </c>
      <c r="H757" s="109"/>
    </row>
    <row r="758" spans="1:9" ht="15">
      <c r="A758" s="111">
        <v>4</v>
      </c>
      <c r="B758" s="111" t="s">
        <v>1324</v>
      </c>
      <c r="C758" s="112" t="s">
        <v>1325</v>
      </c>
      <c r="D758" s="109">
        <f t="shared" si="97"/>
        <v>50</v>
      </c>
      <c r="E758" s="109">
        <v>30</v>
      </c>
      <c r="F758" s="109"/>
      <c r="G758" s="109">
        <v>20</v>
      </c>
      <c r="H758" s="109"/>
    </row>
    <row r="759" spans="1:9" ht="15">
      <c r="A759" s="111">
        <v>5</v>
      </c>
      <c r="B759" s="111" t="s">
        <v>1324</v>
      </c>
      <c r="C759" s="111" t="s">
        <v>1326</v>
      </c>
      <c r="D759" s="109">
        <f t="shared" si="97"/>
        <v>100</v>
      </c>
      <c r="E759" s="109">
        <v>60</v>
      </c>
      <c r="F759" s="109"/>
      <c r="G759" s="109">
        <v>40</v>
      </c>
      <c r="H759" s="109"/>
    </row>
    <row r="760" spans="1:9" ht="15">
      <c r="A760" s="111">
        <v>6</v>
      </c>
      <c r="B760" s="111" t="s">
        <v>1324</v>
      </c>
      <c r="C760" s="111" t="s">
        <v>1327</v>
      </c>
      <c r="D760" s="109">
        <f t="shared" si="97"/>
        <v>10</v>
      </c>
      <c r="E760" s="109"/>
      <c r="F760" s="109"/>
      <c r="G760" s="109">
        <v>10</v>
      </c>
      <c r="H760" s="109"/>
    </row>
    <row r="761" spans="1:9" ht="15">
      <c r="A761" s="111">
        <v>7</v>
      </c>
      <c r="B761" s="111" t="s">
        <v>1324</v>
      </c>
      <c r="C761" s="111" t="s">
        <v>1328</v>
      </c>
      <c r="D761" s="109">
        <f t="shared" si="97"/>
        <v>40</v>
      </c>
      <c r="E761" s="109"/>
      <c r="F761" s="109"/>
      <c r="G761" s="109">
        <v>40</v>
      </c>
      <c r="H761" s="109"/>
    </row>
    <row r="762" spans="1:9" ht="15">
      <c r="A762" s="111">
        <v>8</v>
      </c>
      <c r="B762" s="111" t="s">
        <v>1324</v>
      </c>
      <c r="C762" s="111" t="s">
        <v>1329</v>
      </c>
      <c r="D762" s="109">
        <f t="shared" si="97"/>
        <v>40</v>
      </c>
      <c r="E762" s="109"/>
      <c r="F762" s="109"/>
      <c r="G762" s="109">
        <v>40</v>
      </c>
      <c r="H762" s="109"/>
    </row>
    <row r="763" spans="1:9" ht="15">
      <c r="A763" s="111">
        <v>9</v>
      </c>
      <c r="B763" s="111" t="s">
        <v>1324</v>
      </c>
      <c r="C763" s="111" t="s">
        <v>1311</v>
      </c>
      <c r="D763" s="109">
        <f t="shared" si="97"/>
        <v>30</v>
      </c>
      <c r="E763" s="109">
        <v>20</v>
      </c>
      <c r="F763" s="109"/>
      <c r="G763" s="109">
        <v>10</v>
      </c>
      <c r="H763" s="109"/>
    </row>
    <row r="764" spans="1:9" ht="15">
      <c r="A764" s="111">
        <v>10</v>
      </c>
      <c r="B764" s="111" t="s">
        <v>1324</v>
      </c>
      <c r="C764" s="112" t="s">
        <v>1330</v>
      </c>
      <c r="D764" s="109">
        <f t="shared" si="97"/>
        <v>30</v>
      </c>
      <c r="E764" s="109"/>
      <c r="F764" s="109"/>
      <c r="G764" s="109">
        <v>30</v>
      </c>
      <c r="H764" s="109"/>
    </row>
    <row r="765" spans="1:9" ht="15">
      <c r="A765" s="111">
        <v>11</v>
      </c>
      <c r="B765" s="111" t="s">
        <v>1324</v>
      </c>
      <c r="C765" s="112" t="s">
        <v>185</v>
      </c>
      <c r="D765" s="109">
        <f t="shared" si="97"/>
        <v>5</v>
      </c>
      <c r="E765" s="109"/>
      <c r="F765" s="109"/>
      <c r="G765" s="109">
        <v>5</v>
      </c>
      <c r="H765" s="109"/>
    </row>
    <row r="766" spans="1:9" ht="15">
      <c r="A766" s="111">
        <v>12</v>
      </c>
      <c r="B766" s="111" t="s">
        <v>1324</v>
      </c>
      <c r="C766" s="111" t="s">
        <v>1331</v>
      </c>
      <c r="D766" s="109">
        <f t="shared" si="97"/>
        <v>10</v>
      </c>
      <c r="E766" s="109"/>
      <c r="F766" s="109"/>
      <c r="G766" s="109">
        <v>10</v>
      </c>
      <c r="H766" s="109"/>
    </row>
    <row r="767" spans="1:9" ht="15">
      <c r="A767" s="111">
        <v>13</v>
      </c>
      <c r="B767" s="111" t="s">
        <v>1324</v>
      </c>
      <c r="C767" s="111" t="s">
        <v>1332</v>
      </c>
      <c r="D767" s="109">
        <f t="shared" si="97"/>
        <v>10</v>
      </c>
      <c r="E767" s="109"/>
      <c r="F767" s="109"/>
      <c r="G767" s="109">
        <v>10</v>
      </c>
      <c r="H767" s="109"/>
    </row>
    <row r="768" spans="1:9" ht="15">
      <c r="A768" s="111">
        <v>14</v>
      </c>
      <c r="B768" s="111" t="s">
        <v>1333</v>
      </c>
      <c r="C768" s="112" t="s">
        <v>1334</v>
      </c>
      <c r="D768" s="109">
        <f t="shared" si="97"/>
        <v>70</v>
      </c>
      <c r="E768" s="109"/>
      <c r="F768" s="109"/>
      <c r="G768" s="109"/>
      <c r="H768" s="109">
        <v>70</v>
      </c>
    </row>
    <row r="769" spans="1:8" ht="15">
      <c r="A769" s="111">
        <v>15</v>
      </c>
      <c r="B769" s="111" t="s">
        <v>1333</v>
      </c>
      <c r="C769" s="111" t="s">
        <v>1335</v>
      </c>
      <c r="D769" s="109">
        <f t="shared" si="97"/>
        <v>30</v>
      </c>
      <c r="E769" s="109"/>
      <c r="F769" s="109"/>
      <c r="G769" s="109"/>
      <c r="H769" s="109">
        <v>30</v>
      </c>
    </row>
    <row r="770" spans="1:8" ht="15">
      <c r="A770" s="111">
        <v>16</v>
      </c>
      <c r="B770" s="111" t="s">
        <v>1333</v>
      </c>
      <c r="C770" s="111" t="s">
        <v>1336</v>
      </c>
      <c r="D770" s="109">
        <f t="shared" si="97"/>
        <v>50</v>
      </c>
      <c r="E770" s="109"/>
      <c r="F770" s="109"/>
      <c r="G770" s="109"/>
      <c r="H770" s="109">
        <v>50</v>
      </c>
    </row>
    <row r="771" spans="1:8" ht="15">
      <c r="A771" s="104" t="s">
        <v>1337</v>
      </c>
      <c r="B771" s="105" t="s">
        <v>1338</v>
      </c>
      <c r="C771" s="105"/>
      <c r="D771" s="103">
        <f>D772+D773+D774+D775</f>
        <v>400</v>
      </c>
      <c r="E771" s="103">
        <f t="shared" ref="E771:H771" si="101">E772+E773+E774+E775</f>
        <v>200</v>
      </c>
      <c r="F771" s="103">
        <f t="shared" si="101"/>
        <v>0</v>
      </c>
      <c r="G771" s="103">
        <f t="shared" si="101"/>
        <v>200</v>
      </c>
      <c r="H771" s="103">
        <f t="shared" si="101"/>
        <v>0</v>
      </c>
    </row>
    <row r="772" spans="1:8" ht="30">
      <c r="A772" s="111">
        <v>1</v>
      </c>
      <c r="B772" s="111" t="s">
        <v>1339</v>
      </c>
      <c r="C772" s="111" t="s">
        <v>1340</v>
      </c>
      <c r="D772" s="109">
        <f t="shared" si="97"/>
        <v>155</v>
      </c>
      <c r="E772" s="109"/>
      <c r="F772" s="109"/>
      <c r="G772" s="119">
        <v>155</v>
      </c>
      <c r="H772" s="109"/>
    </row>
    <row r="773" spans="1:8" ht="30">
      <c r="A773" s="111">
        <v>2</v>
      </c>
      <c r="B773" s="111" t="s">
        <v>1341</v>
      </c>
      <c r="C773" s="111" t="s">
        <v>1342</v>
      </c>
      <c r="D773" s="109">
        <f t="shared" ref="D773:D847" si="102">E773+F773+G773+H773</f>
        <v>200</v>
      </c>
      <c r="E773" s="109">
        <v>200</v>
      </c>
      <c r="F773" s="109"/>
      <c r="G773" s="109"/>
      <c r="H773" s="109"/>
    </row>
    <row r="774" spans="1:8" ht="15">
      <c r="A774" s="111">
        <v>3</v>
      </c>
      <c r="B774" s="111" t="s">
        <v>1343</v>
      </c>
      <c r="C774" s="111" t="s">
        <v>1344</v>
      </c>
      <c r="D774" s="109">
        <f t="shared" si="102"/>
        <v>30</v>
      </c>
      <c r="E774" s="109"/>
      <c r="F774" s="109"/>
      <c r="G774" s="109">
        <v>30</v>
      </c>
      <c r="H774" s="109"/>
    </row>
    <row r="775" spans="1:8" ht="15">
      <c r="A775" s="111">
        <v>4</v>
      </c>
      <c r="B775" s="111" t="s">
        <v>1345</v>
      </c>
      <c r="C775" s="111" t="s">
        <v>1346</v>
      </c>
      <c r="D775" s="109">
        <f t="shared" si="102"/>
        <v>15</v>
      </c>
      <c r="E775" s="109"/>
      <c r="F775" s="109"/>
      <c r="G775" s="109">
        <v>15</v>
      </c>
      <c r="H775" s="109"/>
    </row>
    <row r="776" spans="1:8" ht="15">
      <c r="A776" s="104" t="s">
        <v>1347</v>
      </c>
      <c r="B776" s="105" t="s">
        <v>1348</v>
      </c>
      <c r="C776" s="105"/>
      <c r="D776" s="103">
        <f>D777+D778+D779</f>
        <v>400</v>
      </c>
      <c r="E776" s="103">
        <f t="shared" ref="E776:H776" si="103">E777+E778+E779</f>
        <v>200</v>
      </c>
      <c r="F776" s="103">
        <f t="shared" si="103"/>
        <v>0</v>
      </c>
      <c r="G776" s="103">
        <f t="shared" si="103"/>
        <v>200</v>
      </c>
      <c r="H776" s="103">
        <f t="shared" si="103"/>
        <v>0</v>
      </c>
    </row>
    <row r="777" spans="1:8" ht="30">
      <c r="A777" s="111">
        <v>1</v>
      </c>
      <c r="B777" s="111" t="s">
        <v>1349</v>
      </c>
      <c r="C777" s="111" t="s">
        <v>1350</v>
      </c>
      <c r="D777" s="109">
        <f t="shared" si="102"/>
        <v>169</v>
      </c>
      <c r="E777" s="109">
        <v>169</v>
      </c>
      <c r="F777" s="109"/>
      <c r="G777" s="109"/>
      <c r="H777" s="109"/>
    </row>
    <row r="778" spans="1:8" ht="30">
      <c r="A778" s="111">
        <v>2</v>
      </c>
      <c r="B778" s="111" t="s">
        <v>1351</v>
      </c>
      <c r="C778" s="111" t="s">
        <v>1352</v>
      </c>
      <c r="D778" s="109">
        <f t="shared" si="102"/>
        <v>31</v>
      </c>
      <c r="E778" s="109">
        <v>31</v>
      </c>
      <c r="F778" s="109"/>
      <c r="G778" s="109"/>
      <c r="H778" s="109"/>
    </row>
    <row r="779" spans="1:8" ht="15">
      <c r="A779" s="111">
        <v>3</v>
      </c>
      <c r="B779" s="111" t="s">
        <v>1353</v>
      </c>
      <c r="C779" s="111" t="s">
        <v>1354</v>
      </c>
      <c r="D779" s="109">
        <f t="shared" si="102"/>
        <v>200</v>
      </c>
      <c r="E779" s="109"/>
      <c r="F779" s="109"/>
      <c r="G779" s="109">
        <v>200</v>
      </c>
      <c r="H779" s="109"/>
    </row>
    <row r="780" spans="1:8" ht="15">
      <c r="A780" s="104" t="s">
        <v>1355</v>
      </c>
      <c r="B780" s="105" t="s">
        <v>1356</v>
      </c>
      <c r="C780" s="105"/>
      <c r="D780" s="103">
        <f>D781+D782+D783+D784+D785+D786+D787+D788</f>
        <v>446</v>
      </c>
      <c r="E780" s="103">
        <f t="shared" ref="E780:H780" si="104">E781+E782+E783+E784+E785+E786+E787+E788</f>
        <v>200</v>
      </c>
      <c r="F780" s="103">
        <f t="shared" si="104"/>
        <v>0</v>
      </c>
      <c r="G780" s="103">
        <f t="shared" si="104"/>
        <v>246</v>
      </c>
      <c r="H780" s="103">
        <f t="shared" si="104"/>
        <v>0</v>
      </c>
    </row>
    <row r="781" spans="1:8" ht="15">
      <c r="A781" s="111">
        <v>1</v>
      </c>
      <c r="B781" s="111" t="s">
        <v>215</v>
      </c>
      <c r="C781" s="111" t="s">
        <v>1357</v>
      </c>
      <c r="D781" s="109">
        <f t="shared" si="102"/>
        <v>196</v>
      </c>
      <c r="E781" s="109">
        <v>98</v>
      </c>
      <c r="F781" s="109"/>
      <c r="G781" s="109">
        <v>98</v>
      </c>
      <c r="H781" s="109"/>
    </row>
    <row r="782" spans="1:8" ht="15">
      <c r="A782" s="111">
        <v>2</v>
      </c>
      <c r="B782" s="111" t="s">
        <v>1086</v>
      </c>
      <c r="C782" s="111" t="s">
        <v>1358</v>
      </c>
      <c r="D782" s="109">
        <f t="shared" si="102"/>
        <v>30</v>
      </c>
      <c r="E782" s="109">
        <v>15</v>
      </c>
      <c r="F782" s="109"/>
      <c r="G782" s="109">
        <v>15</v>
      </c>
      <c r="H782" s="109"/>
    </row>
    <row r="783" spans="1:8" ht="15">
      <c r="A783" s="111">
        <v>3</v>
      </c>
      <c r="B783" s="111" t="s">
        <v>1359</v>
      </c>
      <c r="C783" s="111" t="s">
        <v>1360</v>
      </c>
      <c r="D783" s="109">
        <f t="shared" si="102"/>
        <v>80</v>
      </c>
      <c r="E783" s="109">
        <v>17</v>
      </c>
      <c r="F783" s="109"/>
      <c r="G783" s="109">
        <v>63</v>
      </c>
      <c r="H783" s="109"/>
    </row>
    <row r="784" spans="1:8" ht="15">
      <c r="A784" s="111">
        <v>4</v>
      </c>
      <c r="B784" s="111" t="s">
        <v>221</v>
      </c>
      <c r="C784" s="111" t="s">
        <v>1361</v>
      </c>
      <c r="D784" s="109">
        <f t="shared" si="102"/>
        <v>30</v>
      </c>
      <c r="E784" s="109">
        <v>15</v>
      </c>
      <c r="F784" s="109"/>
      <c r="G784" s="109">
        <v>15</v>
      </c>
      <c r="H784" s="109"/>
    </row>
    <row r="785" spans="1:8" ht="15">
      <c r="A785" s="111">
        <v>5</v>
      </c>
      <c r="B785" s="111" t="s">
        <v>225</v>
      </c>
      <c r="C785" s="111" t="s">
        <v>1362</v>
      </c>
      <c r="D785" s="109">
        <f t="shared" si="102"/>
        <v>20</v>
      </c>
      <c r="E785" s="109">
        <v>10</v>
      </c>
      <c r="F785" s="109"/>
      <c r="G785" s="109">
        <v>10</v>
      </c>
      <c r="H785" s="109"/>
    </row>
    <row r="786" spans="1:8" ht="15">
      <c r="A786" s="111">
        <v>6</v>
      </c>
      <c r="B786" s="111" t="s">
        <v>1363</v>
      </c>
      <c r="C786" s="112" t="s">
        <v>186</v>
      </c>
      <c r="D786" s="109">
        <f t="shared" si="102"/>
        <v>60</v>
      </c>
      <c r="E786" s="109">
        <v>30</v>
      </c>
      <c r="F786" s="109"/>
      <c r="G786" s="109">
        <v>30</v>
      </c>
      <c r="H786" s="109"/>
    </row>
    <row r="787" spans="1:8" ht="15">
      <c r="A787" s="111">
        <v>7</v>
      </c>
      <c r="B787" s="111" t="s">
        <v>253</v>
      </c>
      <c r="C787" s="112" t="s">
        <v>187</v>
      </c>
      <c r="D787" s="109">
        <f t="shared" si="102"/>
        <v>10</v>
      </c>
      <c r="E787" s="109">
        <v>5</v>
      </c>
      <c r="F787" s="109"/>
      <c r="G787" s="109">
        <v>5</v>
      </c>
      <c r="H787" s="109"/>
    </row>
    <row r="788" spans="1:8" ht="15">
      <c r="A788" s="111">
        <v>8</v>
      </c>
      <c r="B788" s="111" t="s">
        <v>1364</v>
      </c>
      <c r="C788" s="111" t="s">
        <v>1365</v>
      </c>
      <c r="D788" s="109">
        <f t="shared" si="102"/>
        <v>20</v>
      </c>
      <c r="E788" s="109">
        <v>10</v>
      </c>
      <c r="F788" s="109"/>
      <c r="G788" s="109">
        <v>10</v>
      </c>
      <c r="H788" s="109"/>
    </row>
    <row r="789" spans="1:8" ht="15">
      <c r="A789" s="104" t="s">
        <v>1366</v>
      </c>
      <c r="B789" s="105" t="s">
        <v>1367</v>
      </c>
      <c r="C789" s="105"/>
      <c r="D789" s="103">
        <f>D790+D791+D792+D793+D794+D795+D796</f>
        <v>538</v>
      </c>
      <c r="E789" s="103">
        <f t="shared" ref="E789:H789" si="105">E790+E791+E792+E793+E794+E795+E796</f>
        <v>200</v>
      </c>
      <c r="F789" s="103">
        <f t="shared" si="105"/>
        <v>0</v>
      </c>
      <c r="G789" s="103">
        <f t="shared" si="105"/>
        <v>338</v>
      </c>
      <c r="H789" s="103">
        <f t="shared" si="105"/>
        <v>0</v>
      </c>
    </row>
    <row r="790" spans="1:8" ht="15">
      <c r="A790" s="111">
        <v>1</v>
      </c>
      <c r="B790" s="111" t="s">
        <v>215</v>
      </c>
      <c r="C790" s="111" t="s">
        <v>1368</v>
      </c>
      <c r="D790" s="109">
        <f t="shared" si="102"/>
        <v>250</v>
      </c>
      <c r="E790" s="109">
        <v>150</v>
      </c>
      <c r="F790" s="109"/>
      <c r="G790" s="109">
        <v>100</v>
      </c>
      <c r="H790" s="109"/>
    </row>
    <row r="791" spans="1:8" ht="15">
      <c r="A791" s="111">
        <v>2</v>
      </c>
      <c r="B791" s="111" t="s">
        <v>1369</v>
      </c>
      <c r="C791" s="111" t="s">
        <v>1370</v>
      </c>
      <c r="D791" s="109">
        <f t="shared" si="102"/>
        <v>118</v>
      </c>
      <c r="E791" s="109"/>
      <c r="F791" s="109"/>
      <c r="G791" s="109">
        <v>118</v>
      </c>
      <c r="H791" s="109"/>
    </row>
    <row r="792" spans="1:8" ht="15">
      <c r="A792" s="111">
        <v>3</v>
      </c>
      <c r="B792" s="111" t="s">
        <v>1371</v>
      </c>
      <c r="C792" s="111" t="s">
        <v>1372</v>
      </c>
      <c r="D792" s="109">
        <f t="shared" si="102"/>
        <v>50</v>
      </c>
      <c r="E792" s="109">
        <v>50</v>
      </c>
      <c r="F792" s="109"/>
      <c r="G792" s="109">
        <v>0</v>
      </c>
      <c r="H792" s="109"/>
    </row>
    <row r="793" spans="1:8" ht="15">
      <c r="A793" s="111">
        <v>4</v>
      </c>
      <c r="B793" s="111" t="s">
        <v>1373</v>
      </c>
      <c r="C793" s="111" t="s">
        <v>1374</v>
      </c>
      <c r="D793" s="109">
        <f t="shared" si="102"/>
        <v>60</v>
      </c>
      <c r="E793" s="109"/>
      <c r="F793" s="109"/>
      <c r="G793" s="109">
        <v>60</v>
      </c>
      <c r="H793" s="109"/>
    </row>
    <row r="794" spans="1:8" ht="15">
      <c r="A794" s="111">
        <v>5</v>
      </c>
      <c r="B794" s="111" t="s">
        <v>225</v>
      </c>
      <c r="C794" s="111" t="s">
        <v>1375</v>
      </c>
      <c r="D794" s="109">
        <f t="shared" si="102"/>
        <v>20</v>
      </c>
      <c r="E794" s="109"/>
      <c r="F794" s="109"/>
      <c r="G794" s="109">
        <v>20</v>
      </c>
      <c r="H794" s="109"/>
    </row>
    <row r="795" spans="1:8" ht="15">
      <c r="A795" s="111">
        <v>6</v>
      </c>
      <c r="B795" s="111" t="s">
        <v>465</v>
      </c>
      <c r="C795" s="111" t="s">
        <v>1376</v>
      </c>
      <c r="D795" s="109">
        <f t="shared" si="102"/>
        <v>30</v>
      </c>
      <c r="E795" s="109"/>
      <c r="F795" s="109"/>
      <c r="G795" s="109">
        <v>30</v>
      </c>
      <c r="H795" s="109"/>
    </row>
    <row r="796" spans="1:8" ht="15">
      <c r="A796" s="111">
        <v>7</v>
      </c>
      <c r="B796" s="111" t="s">
        <v>1377</v>
      </c>
      <c r="C796" s="112" t="s">
        <v>188</v>
      </c>
      <c r="D796" s="109">
        <f t="shared" si="102"/>
        <v>10</v>
      </c>
      <c r="E796" s="109"/>
      <c r="F796" s="109"/>
      <c r="G796" s="109">
        <v>10</v>
      </c>
      <c r="H796" s="109"/>
    </row>
    <row r="797" spans="1:8" ht="15">
      <c r="A797" s="104" t="s">
        <v>1378</v>
      </c>
      <c r="B797" s="105" t="s">
        <v>1379</v>
      </c>
      <c r="C797" s="105"/>
      <c r="D797" s="103">
        <f>D798+D799+D800+D801+D802+D803+D804+D805+D806</f>
        <v>484</v>
      </c>
      <c r="E797" s="103">
        <f t="shared" ref="E797:H797" si="106">E798+E799+E800+E801+E802+E803+E804+E805+E806</f>
        <v>200</v>
      </c>
      <c r="F797" s="103">
        <f t="shared" si="106"/>
        <v>0</v>
      </c>
      <c r="G797" s="103">
        <f t="shared" si="106"/>
        <v>284</v>
      </c>
      <c r="H797" s="103">
        <f t="shared" si="106"/>
        <v>0</v>
      </c>
    </row>
    <row r="798" spans="1:8" ht="15">
      <c r="A798" s="111">
        <v>1</v>
      </c>
      <c r="B798" s="111" t="s">
        <v>1380</v>
      </c>
      <c r="C798" s="111" t="s">
        <v>1381</v>
      </c>
      <c r="D798" s="109">
        <f t="shared" si="102"/>
        <v>60</v>
      </c>
      <c r="E798" s="109">
        <v>60</v>
      </c>
      <c r="F798" s="109"/>
      <c r="G798" s="109"/>
      <c r="H798" s="109"/>
    </row>
    <row r="799" spans="1:8" ht="15">
      <c r="A799" s="111">
        <v>2</v>
      </c>
      <c r="B799" s="111" t="s">
        <v>1382</v>
      </c>
      <c r="C799" s="111" t="s">
        <v>1383</v>
      </c>
      <c r="D799" s="109">
        <f t="shared" si="102"/>
        <v>79</v>
      </c>
      <c r="E799" s="109"/>
      <c r="F799" s="109"/>
      <c r="G799" s="109">
        <v>79</v>
      </c>
      <c r="H799" s="109"/>
    </row>
    <row r="800" spans="1:8" ht="15">
      <c r="A800" s="111">
        <v>3</v>
      </c>
      <c r="B800" s="111" t="s">
        <v>1384</v>
      </c>
      <c r="C800" s="111" t="s">
        <v>1385</v>
      </c>
      <c r="D800" s="109">
        <f t="shared" si="102"/>
        <v>15</v>
      </c>
      <c r="E800" s="109"/>
      <c r="F800" s="109"/>
      <c r="G800" s="109">
        <v>15</v>
      </c>
      <c r="H800" s="109"/>
    </row>
    <row r="801" spans="1:8" ht="15">
      <c r="A801" s="111">
        <v>4</v>
      </c>
      <c r="B801" s="111" t="s">
        <v>1386</v>
      </c>
      <c r="C801" s="112" t="s">
        <v>189</v>
      </c>
      <c r="D801" s="109">
        <f t="shared" si="102"/>
        <v>100</v>
      </c>
      <c r="E801" s="109">
        <v>100</v>
      </c>
      <c r="F801" s="109"/>
      <c r="G801" s="109"/>
      <c r="H801" s="109"/>
    </row>
    <row r="802" spans="1:8" ht="15">
      <c r="A802" s="111">
        <v>5</v>
      </c>
      <c r="B802" s="111" t="s">
        <v>1387</v>
      </c>
      <c r="C802" s="112" t="s">
        <v>190</v>
      </c>
      <c r="D802" s="109">
        <f t="shared" si="102"/>
        <v>30</v>
      </c>
      <c r="E802" s="109"/>
      <c r="F802" s="109"/>
      <c r="G802" s="109">
        <v>30</v>
      </c>
      <c r="H802" s="109"/>
    </row>
    <row r="803" spans="1:8" ht="15">
      <c r="A803" s="111">
        <v>6</v>
      </c>
      <c r="B803" s="111" t="s">
        <v>1388</v>
      </c>
      <c r="C803" s="111" t="s">
        <v>1389</v>
      </c>
      <c r="D803" s="109">
        <f t="shared" si="102"/>
        <v>40</v>
      </c>
      <c r="E803" s="109">
        <v>40</v>
      </c>
      <c r="F803" s="109"/>
      <c r="G803" s="109"/>
      <c r="H803" s="109"/>
    </row>
    <row r="804" spans="1:8" ht="15">
      <c r="A804" s="111">
        <v>7</v>
      </c>
      <c r="B804" s="111" t="s">
        <v>1390</v>
      </c>
      <c r="C804" s="111" t="s">
        <v>1391</v>
      </c>
      <c r="D804" s="109">
        <f t="shared" si="102"/>
        <v>80</v>
      </c>
      <c r="E804" s="109"/>
      <c r="F804" s="109"/>
      <c r="G804" s="109">
        <v>80</v>
      </c>
      <c r="H804" s="109"/>
    </row>
    <row r="805" spans="1:8" ht="15">
      <c r="A805" s="111">
        <v>8</v>
      </c>
      <c r="B805" s="111" t="s">
        <v>1363</v>
      </c>
      <c r="C805" s="111" t="s">
        <v>1392</v>
      </c>
      <c r="D805" s="109">
        <f t="shared" si="102"/>
        <v>60</v>
      </c>
      <c r="E805" s="109"/>
      <c r="F805" s="109"/>
      <c r="G805" s="109">
        <v>60</v>
      </c>
      <c r="H805" s="109"/>
    </row>
    <row r="806" spans="1:8" ht="15">
      <c r="A806" s="111">
        <v>9</v>
      </c>
      <c r="B806" s="111" t="s">
        <v>1393</v>
      </c>
      <c r="C806" s="111" t="s">
        <v>1394</v>
      </c>
      <c r="D806" s="109">
        <f t="shared" si="102"/>
        <v>20</v>
      </c>
      <c r="E806" s="109"/>
      <c r="F806" s="109"/>
      <c r="G806" s="109">
        <v>20</v>
      </c>
      <c r="H806" s="109"/>
    </row>
    <row r="807" spans="1:8" ht="15">
      <c r="A807" s="104" t="s">
        <v>1395</v>
      </c>
      <c r="B807" s="105" t="s">
        <v>1396</v>
      </c>
      <c r="C807" s="105"/>
      <c r="D807" s="103">
        <f>D808+D809+D810+D811+D812+D813</f>
        <v>420</v>
      </c>
      <c r="E807" s="103">
        <f t="shared" ref="E807:H807" si="107">E808+E809+E810+E811+E812+E813</f>
        <v>200</v>
      </c>
      <c r="F807" s="103">
        <f t="shared" si="107"/>
        <v>0</v>
      </c>
      <c r="G807" s="103">
        <f t="shared" si="107"/>
        <v>220</v>
      </c>
      <c r="H807" s="103">
        <f t="shared" si="107"/>
        <v>0</v>
      </c>
    </row>
    <row r="808" spans="1:8" ht="15">
      <c r="A808" s="111">
        <v>1</v>
      </c>
      <c r="B808" s="111" t="s">
        <v>1250</v>
      </c>
      <c r="C808" s="111" t="s">
        <v>1397</v>
      </c>
      <c r="D808" s="109">
        <f t="shared" si="102"/>
        <v>150</v>
      </c>
      <c r="E808" s="109">
        <v>75</v>
      </c>
      <c r="F808" s="109"/>
      <c r="G808" s="109">
        <v>75</v>
      </c>
      <c r="H808" s="109"/>
    </row>
    <row r="809" spans="1:8" ht="15">
      <c r="A809" s="111">
        <v>2</v>
      </c>
      <c r="B809" s="111" t="s">
        <v>1250</v>
      </c>
      <c r="C809" s="111" t="s">
        <v>1398</v>
      </c>
      <c r="D809" s="109">
        <f t="shared" si="102"/>
        <v>80</v>
      </c>
      <c r="E809" s="109">
        <v>50</v>
      </c>
      <c r="F809" s="109"/>
      <c r="G809" s="109">
        <v>30</v>
      </c>
      <c r="H809" s="109"/>
    </row>
    <row r="810" spans="1:8" ht="15">
      <c r="A810" s="111">
        <v>3</v>
      </c>
      <c r="B810" s="111" t="s">
        <v>1399</v>
      </c>
      <c r="C810" s="111" t="s">
        <v>1400</v>
      </c>
      <c r="D810" s="109">
        <f t="shared" si="102"/>
        <v>90</v>
      </c>
      <c r="E810" s="109">
        <v>30</v>
      </c>
      <c r="F810" s="109"/>
      <c r="G810" s="109">
        <v>60</v>
      </c>
      <c r="H810" s="109"/>
    </row>
    <row r="811" spans="1:8" ht="15">
      <c r="A811" s="111">
        <v>4</v>
      </c>
      <c r="B811" s="111" t="s">
        <v>1401</v>
      </c>
      <c r="C811" s="111" t="s">
        <v>1402</v>
      </c>
      <c r="D811" s="109">
        <f t="shared" si="102"/>
        <v>40</v>
      </c>
      <c r="E811" s="109">
        <v>20</v>
      </c>
      <c r="F811" s="109"/>
      <c r="G811" s="109">
        <v>20</v>
      </c>
      <c r="H811" s="109"/>
    </row>
    <row r="812" spans="1:8" ht="15">
      <c r="A812" s="111">
        <v>5</v>
      </c>
      <c r="B812" s="111" t="s">
        <v>1403</v>
      </c>
      <c r="C812" s="111" t="s">
        <v>1404</v>
      </c>
      <c r="D812" s="109">
        <f t="shared" si="102"/>
        <v>40</v>
      </c>
      <c r="E812" s="109">
        <v>15</v>
      </c>
      <c r="F812" s="109"/>
      <c r="G812" s="109">
        <v>25</v>
      </c>
      <c r="H812" s="109"/>
    </row>
    <row r="813" spans="1:8" ht="15">
      <c r="A813" s="111">
        <v>6</v>
      </c>
      <c r="B813" s="111" t="s">
        <v>1405</v>
      </c>
      <c r="C813" s="111" t="s">
        <v>1406</v>
      </c>
      <c r="D813" s="109">
        <f t="shared" si="102"/>
        <v>20</v>
      </c>
      <c r="E813" s="109">
        <v>10</v>
      </c>
      <c r="F813" s="109"/>
      <c r="G813" s="109">
        <v>10</v>
      </c>
      <c r="H813" s="109"/>
    </row>
    <row r="814" spans="1:8" ht="15">
      <c r="A814" s="104" t="s">
        <v>1407</v>
      </c>
      <c r="B814" s="105" t="s">
        <v>1408</v>
      </c>
      <c r="C814" s="105"/>
      <c r="D814" s="103">
        <f>D815+D816+D817+D818+D819+D820+D821+D822+D823+D824+D825</f>
        <v>432.5</v>
      </c>
      <c r="E814" s="103">
        <f t="shared" ref="E814:H814" si="108">E815+E816+E817+E818+E819+E820+E821+E822+E823+E824+E825</f>
        <v>200</v>
      </c>
      <c r="F814" s="103">
        <f t="shared" si="108"/>
        <v>0</v>
      </c>
      <c r="G814" s="103">
        <f t="shared" si="108"/>
        <v>232.5</v>
      </c>
      <c r="H814" s="103">
        <f t="shared" si="108"/>
        <v>0</v>
      </c>
    </row>
    <row r="815" spans="1:8" ht="15">
      <c r="A815" s="111">
        <v>1</v>
      </c>
      <c r="B815" s="111" t="s">
        <v>1409</v>
      </c>
      <c r="C815" s="111" t="s">
        <v>1410</v>
      </c>
      <c r="D815" s="109">
        <f t="shared" si="102"/>
        <v>120</v>
      </c>
      <c r="E815" s="109">
        <v>60</v>
      </c>
      <c r="F815" s="109"/>
      <c r="G815" s="109">
        <v>60</v>
      </c>
      <c r="H815" s="109"/>
    </row>
    <row r="816" spans="1:8" ht="15">
      <c r="A816" s="111">
        <v>2</v>
      </c>
      <c r="B816" s="111" t="s">
        <v>1411</v>
      </c>
      <c r="C816" s="111" t="s">
        <v>1412</v>
      </c>
      <c r="D816" s="109">
        <f t="shared" si="102"/>
        <v>50</v>
      </c>
      <c r="E816" s="109">
        <v>20</v>
      </c>
      <c r="F816" s="109"/>
      <c r="G816" s="109">
        <v>30</v>
      </c>
      <c r="H816" s="109"/>
    </row>
    <row r="817" spans="1:8" ht="15">
      <c r="A817" s="111">
        <v>3</v>
      </c>
      <c r="B817" s="111" t="s">
        <v>1390</v>
      </c>
      <c r="C817" s="111" t="s">
        <v>1413</v>
      </c>
      <c r="D817" s="109">
        <f t="shared" si="102"/>
        <v>30</v>
      </c>
      <c r="E817" s="109">
        <v>15</v>
      </c>
      <c r="F817" s="109"/>
      <c r="G817" s="109">
        <v>15</v>
      </c>
      <c r="H817" s="109"/>
    </row>
    <row r="818" spans="1:8" ht="15">
      <c r="A818" s="111">
        <v>4</v>
      </c>
      <c r="B818" s="111" t="s">
        <v>1414</v>
      </c>
      <c r="C818" s="111" t="s">
        <v>1415</v>
      </c>
      <c r="D818" s="109">
        <f t="shared" si="102"/>
        <v>60</v>
      </c>
      <c r="E818" s="109">
        <v>20</v>
      </c>
      <c r="F818" s="109"/>
      <c r="G818" s="109">
        <v>40</v>
      </c>
      <c r="H818" s="109"/>
    </row>
    <row r="819" spans="1:8" ht="15">
      <c r="A819" s="111">
        <v>5</v>
      </c>
      <c r="B819" s="111" t="s">
        <v>1416</v>
      </c>
      <c r="C819" s="112" t="s">
        <v>191</v>
      </c>
      <c r="D819" s="109">
        <f t="shared" si="102"/>
        <v>15</v>
      </c>
      <c r="E819" s="109">
        <v>5</v>
      </c>
      <c r="F819" s="109"/>
      <c r="G819" s="109">
        <v>10</v>
      </c>
      <c r="H819" s="109"/>
    </row>
    <row r="820" spans="1:8" ht="15">
      <c r="A820" s="111">
        <v>6</v>
      </c>
      <c r="B820" s="111" t="s">
        <v>1417</v>
      </c>
      <c r="C820" s="111" t="s">
        <v>1418</v>
      </c>
      <c r="D820" s="109">
        <f t="shared" si="102"/>
        <v>50</v>
      </c>
      <c r="E820" s="109">
        <v>25</v>
      </c>
      <c r="F820" s="109"/>
      <c r="G820" s="109">
        <v>25</v>
      </c>
      <c r="H820" s="109"/>
    </row>
    <row r="821" spans="1:8" ht="15">
      <c r="A821" s="111">
        <v>7</v>
      </c>
      <c r="B821" s="111" t="s">
        <v>1419</v>
      </c>
      <c r="C821" s="111" t="s">
        <v>1420</v>
      </c>
      <c r="D821" s="109">
        <f t="shared" si="102"/>
        <v>17.5</v>
      </c>
      <c r="E821" s="109">
        <v>7.5</v>
      </c>
      <c r="F821" s="109"/>
      <c r="G821" s="109">
        <v>10</v>
      </c>
      <c r="H821" s="109"/>
    </row>
    <row r="822" spans="1:8" ht="15">
      <c r="A822" s="111">
        <v>8</v>
      </c>
      <c r="B822" s="111" t="s">
        <v>1421</v>
      </c>
      <c r="C822" s="111" t="s">
        <v>1422</v>
      </c>
      <c r="D822" s="109">
        <f t="shared" si="102"/>
        <v>17.5</v>
      </c>
      <c r="E822" s="109">
        <v>7.5</v>
      </c>
      <c r="F822" s="109"/>
      <c r="G822" s="109">
        <v>10</v>
      </c>
      <c r="H822" s="109"/>
    </row>
    <row r="823" spans="1:8" ht="15">
      <c r="A823" s="111">
        <v>9</v>
      </c>
      <c r="B823" s="111" t="s">
        <v>1423</v>
      </c>
      <c r="C823" s="111" t="s">
        <v>1424</v>
      </c>
      <c r="D823" s="109">
        <f t="shared" si="102"/>
        <v>17.5</v>
      </c>
      <c r="E823" s="109">
        <v>7.5</v>
      </c>
      <c r="F823" s="109"/>
      <c r="G823" s="109">
        <v>10</v>
      </c>
      <c r="H823" s="109"/>
    </row>
    <row r="824" spans="1:8" ht="15">
      <c r="A824" s="111">
        <v>10</v>
      </c>
      <c r="B824" s="111" t="s">
        <v>1425</v>
      </c>
      <c r="C824" s="111" t="s">
        <v>1426</v>
      </c>
      <c r="D824" s="109">
        <f t="shared" si="102"/>
        <v>30</v>
      </c>
      <c r="E824" s="109">
        <v>20</v>
      </c>
      <c r="F824" s="109"/>
      <c r="G824" s="109">
        <v>10</v>
      </c>
      <c r="H824" s="109"/>
    </row>
    <row r="825" spans="1:8" ht="15">
      <c r="A825" s="111">
        <v>11</v>
      </c>
      <c r="B825" s="111" t="s">
        <v>1427</v>
      </c>
      <c r="C825" s="111" t="s">
        <v>1428</v>
      </c>
      <c r="D825" s="109">
        <f t="shared" si="102"/>
        <v>25</v>
      </c>
      <c r="E825" s="109">
        <v>12.5</v>
      </c>
      <c r="F825" s="109"/>
      <c r="G825" s="109">
        <v>12.5</v>
      </c>
      <c r="H825" s="109"/>
    </row>
    <row r="826" spans="1:8" ht="15">
      <c r="A826" s="104" t="s">
        <v>1429</v>
      </c>
      <c r="B826" s="105" t="s">
        <v>1430</v>
      </c>
      <c r="C826" s="105"/>
      <c r="D826" s="103">
        <f>D827+D828+D829+D830+D831+D832+D833+D834+D835+D836</f>
        <v>438.5</v>
      </c>
      <c r="E826" s="103">
        <f t="shared" ref="E826:H826" si="109">E827+E828+E829+E830+E831+E832+E833+E834+E835+E836</f>
        <v>200</v>
      </c>
      <c r="F826" s="103">
        <f t="shared" si="109"/>
        <v>0</v>
      </c>
      <c r="G826" s="103">
        <f t="shared" si="109"/>
        <v>238.5</v>
      </c>
      <c r="H826" s="103">
        <f t="shared" si="109"/>
        <v>0</v>
      </c>
    </row>
    <row r="827" spans="1:8" ht="15">
      <c r="A827" s="111">
        <v>1</v>
      </c>
      <c r="B827" s="111" t="s">
        <v>215</v>
      </c>
      <c r="C827" s="111" t="s">
        <v>1431</v>
      </c>
      <c r="D827" s="109">
        <f t="shared" si="102"/>
        <v>50</v>
      </c>
      <c r="E827" s="109">
        <v>20</v>
      </c>
      <c r="F827" s="109"/>
      <c r="G827" s="109">
        <v>30</v>
      </c>
      <c r="H827" s="109"/>
    </row>
    <row r="828" spans="1:8" ht="30">
      <c r="A828" s="111">
        <v>2</v>
      </c>
      <c r="B828" s="111" t="s">
        <v>1250</v>
      </c>
      <c r="C828" s="111" t="s">
        <v>1432</v>
      </c>
      <c r="D828" s="109">
        <f t="shared" si="102"/>
        <v>75</v>
      </c>
      <c r="E828" s="109">
        <v>30</v>
      </c>
      <c r="F828" s="109"/>
      <c r="G828" s="109">
        <v>45</v>
      </c>
      <c r="H828" s="109"/>
    </row>
    <row r="829" spans="1:8" ht="15">
      <c r="A829" s="111">
        <v>3</v>
      </c>
      <c r="B829" s="111" t="s">
        <v>1236</v>
      </c>
      <c r="C829" s="111" t="s">
        <v>1433</v>
      </c>
      <c r="D829" s="109">
        <f t="shared" si="102"/>
        <v>80</v>
      </c>
      <c r="E829" s="109">
        <v>40</v>
      </c>
      <c r="F829" s="109"/>
      <c r="G829" s="109">
        <v>40</v>
      </c>
      <c r="H829" s="109"/>
    </row>
    <row r="830" spans="1:8" ht="15">
      <c r="A830" s="111">
        <v>4</v>
      </c>
      <c r="B830" s="111" t="s">
        <v>1255</v>
      </c>
      <c r="C830" s="111" t="s">
        <v>1434</v>
      </c>
      <c r="D830" s="109">
        <f t="shared" si="102"/>
        <v>50</v>
      </c>
      <c r="E830" s="109">
        <v>25</v>
      </c>
      <c r="F830" s="109"/>
      <c r="G830" s="109">
        <v>25</v>
      </c>
      <c r="H830" s="109"/>
    </row>
    <row r="831" spans="1:8" ht="15">
      <c r="A831" s="111">
        <v>5</v>
      </c>
      <c r="B831" s="111" t="s">
        <v>1435</v>
      </c>
      <c r="C831" s="111" t="s">
        <v>1436</v>
      </c>
      <c r="D831" s="109">
        <f t="shared" si="102"/>
        <v>60</v>
      </c>
      <c r="E831" s="109">
        <v>25</v>
      </c>
      <c r="F831" s="109"/>
      <c r="G831" s="109">
        <v>35</v>
      </c>
      <c r="H831" s="109"/>
    </row>
    <row r="832" spans="1:8" ht="15">
      <c r="A832" s="111">
        <v>6</v>
      </c>
      <c r="B832" s="111" t="s">
        <v>335</v>
      </c>
      <c r="C832" s="111" t="s">
        <v>1437</v>
      </c>
      <c r="D832" s="109">
        <f t="shared" si="102"/>
        <v>58</v>
      </c>
      <c r="E832" s="109">
        <v>28</v>
      </c>
      <c r="F832" s="109"/>
      <c r="G832" s="109">
        <v>30</v>
      </c>
      <c r="H832" s="109"/>
    </row>
    <row r="833" spans="1:9" ht="15">
      <c r="A833" s="111">
        <v>7</v>
      </c>
      <c r="B833" s="111" t="s">
        <v>713</v>
      </c>
      <c r="C833" s="111" t="s">
        <v>1438</v>
      </c>
      <c r="D833" s="109">
        <f t="shared" si="102"/>
        <v>12</v>
      </c>
      <c r="E833" s="109">
        <v>5</v>
      </c>
      <c r="F833" s="109"/>
      <c r="G833" s="109">
        <v>7</v>
      </c>
      <c r="H833" s="109"/>
    </row>
    <row r="834" spans="1:9" ht="15">
      <c r="A834" s="111">
        <v>8</v>
      </c>
      <c r="B834" s="111" t="s">
        <v>1439</v>
      </c>
      <c r="C834" s="111" t="s">
        <v>1440</v>
      </c>
      <c r="D834" s="109">
        <f t="shared" si="102"/>
        <v>6</v>
      </c>
      <c r="E834" s="109">
        <v>3</v>
      </c>
      <c r="F834" s="109"/>
      <c r="G834" s="109">
        <v>3</v>
      </c>
      <c r="H834" s="109"/>
    </row>
    <row r="835" spans="1:9" ht="15">
      <c r="A835" s="111">
        <v>9</v>
      </c>
      <c r="B835" s="111" t="s">
        <v>1252</v>
      </c>
      <c r="C835" s="111" t="s">
        <v>1441</v>
      </c>
      <c r="D835" s="109">
        <f t="shared" si="102"/>
        <v>32</v>
      </c>
      <c r="E835" s="109">
        <v>16</v>
      </c>
      <c r="F835" s="109"/>
      <c r="G835" s="109">
        <v>16</v>
      </c>
      <c r="H835" s="109"/>
    </row>
    <row r="836" spans="1:9" ht="15">
      <c r="A836" s="111">
        <v>10</v>
      </c>
      <c r="B836" s="111" t="s">
        <v>1253</v>
      </c>
      <c r="C836" s="111" t="s">
        <v>1442</v>
      </c>
      <c r="D836" s="109">
        <f t="shared" si="102"/>
        <v>15.5</v>
      </c>
      <c r="E836" s="109">
        <v>8</v>
      </c>
      <c r="F836" s="109"/>
      <c r="G836" s="109">
        <v>7.5</v>
      </c>
      <c r="H836" s="109"/>
    </row>
    <row r="837" spans="1:9" ht="15">
      <c r="A837" s="104" t="s">
        <v>1443</v>
      </c>
      <c r="B837" s="105" t="s">
        <v>1444</v>
      </c>
      <c r="C837" s="105"/>
      <c r="D837" s="103">
        <f>D838+D839+D840+D841+D842+D843+D844+D845+D846+D847+D848+D849</f>
        <v>1220.9000000000001</v>
      </c>
      <c r="E837" s="103">
        <f t="shared" ref="E837:H837" si="110">E838+E839+E840+E841+E842+E843+E844+E845+E846+E847+E848+E849</f>
        <v>200</v>
      </c>
      <c r="F837" s="103">
        <f t="shared" si="110"/>
        <v>1020.9</v>
      </c>
      <c r="G837" s="103">
        <f t="shared" si="110"/>
        <v>0</v>
      </c>
      <c r="H837" s="103">
        <f t="shared" si="110"/>
        <v>0</v>
      </c>
    </row>
    <row r="838" spans="1:9" ht="15">
      <c r="A838" s="111">
        <v>1</v>
      </c>
      <c r="B838" s="111" t="s">
        <v>1445</v>
      </c>
      <c r="C838" s="111" t="s">
        <v>1446</v>
      </c>
      <c r="D838" s="109">
        <f t="shared" si="102"/>
        <v>392</v>
      </c>
      <c r="E838" s="109">
        <v>200</v>
      </c>
      <c r="F838" s="109">
        <v>192</v>
      </c>
      <c r="G838" s="109"/>
      <c r="H838" s="109"/>
      <c r="I838">
        <f>SUBTOTAL(9,I6:I837)</f>
        <v>960</v>
      </c>
    </row>
    <row r="839" spans="1:9" ht="15">
      <c r="A839" s="111">
        <v>2</v>
      </c>
      <c r="B839" s="111" t="s">
        <v>740</v>
      </c>
      <c r="C839" s="112" t="s">
        <v>192</v>
      </c>
      <c r="D839" s="109">
        <f t="shared" si="102"/>
        <v>34.75</v>
      </c>
      <c r="E839" s="109">
        <v>0</v>
      </c>
      <c r="F839" s="109">
        <v>34.75</v>
      </c>
      <c r="G839" s="109"/>
      <c r="H839" s="109"/>
    </row>
    <row r="840" spans="1:9" ht="15">
      <c r="A840" s="111">
        <v>3</v>
      </c>
      <c r="B840" s="111" t="s">
        <v>895</v>
      </c>
      <c r="C840" s="111" t="s">
        <v>1447</v>
      </c>
      <c r="D840" s="109">
        <f t="shared" si="102"/>
        <v>19.5</v>
      </c>
      <c r="E840" s="109">
        <v>0</v>
      </c>
      <c r="F840" s="109">
        <v>19.5</v>
      </c>
      <c r="G840" s="109"/>
      <c r="H840" s="109"/>
    </row>
    <row r="841" spans="1:9" ht="15">
      <c r="A841" s="111">
        <v>4</v>
      </c>
      <c r="B841" s="111" t="s">
        <v>1448</v>
      </c>
      <c r="C841" s="111" t="s">
        <v>1449</v>
      </c>
      <c r="D841" s="109">
        <f t="shared" si="102"/>
        <v>46</v>
      </c>
      <c r="E841" s="109">
        <v>0</v>
      </c>
      <c r="F841" s="109">
        <v>46</v>
      </c>
      <c r="G841" s="109"/>
      <c r="H841" s="109"/>
    </row>
    <row r="842" spans="1:9" ht="15">
      <c r="A842" s="111">
        <v>5</v>
      </c>
      <c r="B842" s="111" t="s">
        <v>1450</v>
      </c>
      <c r="C842" s="112" t="s">
        <v>193</v>
      </c>
      <c r="D842" s="109">
        <f t="shared" si="102"/>
        <v>40.200000000000003</v>
      </c>
      <c r="E842" s="109">
        <v>0</v>
      </c>
      <c r="F842" s="109">
        <v>40.200000000000003</v>
      </c>
      <c r="G842" s="109"/>
      <c r="H842" s="109"/>
    </row>
    <row r="843" spans="1:9" ht="15">
      <c r="A843" s="111">
        <v>6</v>
      </c>
      <c r="B843" s="111" t="s">
        <v>1451</v>
      </c>
      <c r="C843" s="112" t="s">
        <v>194</v>
      </c>
      <c r="D843" s="109">
        <f t="shared" si="102"/>
        <v>46.6</v>
      </c>
      <c r="E843" s="109">
        <v>0</v>
      </c>
      <c r="F843" s="109">
        <v>46.6</v>
      </c>
      <c r="G843" s="109"/>
      <c r="H843" s="109"/>
    </row>
    <row r="844" spans="1:9" ht="15">
      <c r="A844" s="111">
        <v>7</v>
      </c>
      <c r="B844" s="111" t="s">
        <v>1452</v>
      </c>
      <c r="C844" s="112" t="s">
        <v>197</v>
      </c>
      <c r="D844" s="109">
        <f t="shared" si="102"/>
        <v>27.7</v>
      </c>
      <c r="E844" s="109">
        <v>0</v>
      </c>
      <c r="F844" s="109">
        <v>27.7</v>
      </c>
      <c r="G844" s="109"/>
      <c r="H844" s="109"/>
    </row>
    <row r="845" spans="1:9" ht="15">
      <c r="A845" s="111">
        <v>8</v>
      </c>
      <c r="B845" s="111" t="s">
        <v>1453</v>
      </c>
      <c r="C845" s="111" t="s">
        <v>1454</v>
      </c>
      <c r="D845" s="109">
        <f t="shared" si="102"/>
        <v>100</v>
      </c>
      <c r="E845" s="109">
        <v>0</v>
      </c>
      <c r="F845" s="109">
        <v>100</v>
      </c>
      <c r="G845" s="109"/>
      <c r="H845" s="109"/>
    </row>
    <row r="846" spans="1:9" ht="15">
      <c r="A846" s="111">
        <v>9</v>
      </c>
      <c r="B846" s="111" t="s">
        <v>225</v>
      </c>
      <c r="C846" s="112" t="s">
        <v>195</v>
      </c>
      <c r="D846" s="109">
        <f t="shared" si="102"/>
        <v>89.15</v>
      </c>
      <c r="E846" s="109">
        <v>0</v>
      </c>
      <c r="F846" s="109">
        <v>89.15</v>
      </c>
      <c r="G846" s="109"/>
      <c r="H846" s="109"/>
    </row>
    <row r="847" spans="1:9" ht="15">
      <c r="A847" s="111">
        <v>10</v>
      </c>
      <c r="B847" s="111" t="s">
        <v>1455</v>
      </c>
      <c r="C847" s="112" t="s">
        <v>196</v>
      </c>
      <c r="D847" s="109">
        <f t="shared" si="102"/>
        <v>240</v>
      </c>
      <c r="E847" s="109">
        <v>0</v>
      </c>
      <c r="F847" s="109">
        <v>240</v>
      </c>
      <c r="G847" s="109"/>
      <c r="H847" s="109"/>
    </row>
    <row r="848" spans="1:9" ht="15">
      <c r="A848" s="111">
        <v>11</v>
      </c>
      <c r="B848" s="111" t="s">
        <v>1456</v>
      </c>
      <c r="C848" s="112" t="s">
        <v>1457</v>
      </c>
      <c r="D848" s="109">
        <f t="shared" ref="D848:D900" si="111">E848+F848+G848+H848</f>
        <v>10</v>
      </c>
      <c r="E848" s="109">
        <v>0</v>
      </c>
      <c r="F848" s="109">
        <v>10</v>
      </c>
      <c r="G848" s="109"/>
      <c r="H848" s="109"/>
    </row>
    <row r="849" spans="1:8" ht="15">
      <c r="A849" s="111">
        <v>12</v>
      </c>
      <c r="B849" s="111" t="s">
        <v>1458</v>
      </c>
      <c r="C849" s="111" t="s">
        <v>1459</v>
      </c>
      <c r="D849" s="109">
        <f t="shared" si="111"/>
        <v>175</v>
      </c>
      <c r="E849" s="109">
        <v>0</v>
      </c>
      <c r="F849" s="109">
        <v>175</v>
      </c>
      <c r="G849" s="109"/>
      <c r="H849" s="109"/>
    </row>
    <row r="850" spans="1:8" ht="15">
      <c r="A850" s="104" t="s">
        <v>1460</v>
      </c>
      <c r="B850" s="105" t="s">
        <v>1461</v>
      </c>
      <c r="C850" s="105"/>
      <c r="D850" s="103">
        <f>D851+D852+D853+D854+D855+D856+D857+D858+D859+D860+D861</f>
        <v>714.8</v>
      </c>
      <c r="E850" s="103">
        <f t="shared" ref="E850:H850" si="112">E851+E852+E853+E854+E855+E856+E857+E858+E859+E860+E861</f>
        <v>200</v>
      </c>
      <c r="F850" s="103">
        <f t="shared" si="112"/>
        <v>514.79999999999995</v>
      </c>
      <c r="G850" s="103">
        <f t="shared" si="112"/>
        <v>0</v>
      </c>
      <c r="H850" s="103">
        <f t="shared" si="112"/>
        <v>0</v>
      </c>
    </row>
    <row r="851" spans="1:8" ht="15">
      <c r="A851" s="111">
        <v>1</v>
      </c>
      <c r="B851" s="111" t="s">
        <v>1445</v>
      </c>
      <c r="C851" s="111" t="s">
        <v>1462</v>
      </c>
      <c r="D851" s="109">
        <f t="shared" si="111"/>
        <v>296</v>
      </c>
      <c r="E851" s="109">
        <v>200</v>
      </c>
      <c r="F851" s="109">
        <v>96</v>
      </c>
      <c r="G851" s="109"/>
      <c r="H851" s="109"/>
    </row>
    <row r="852" spans="1:8" ht="15">
      <c r="A852" s="111">
        <v>2</v>
      </c>
      <c r="B852" s="111" t="s">
        <v>740</v>
      </c>
      <c r="C852" s="111" t="s">
        <v>1463</v>
      </c>
      <c r="D852" s="109">
        <f t="shared" si="111"/>
        <v>23.25</v>
      </c>
      <c r="E852" s="109">
        <v>0</v>
      </c>
      <c r="F852" s="109">
        <v>23.25</v>
      </c>
      <c r="G852" s="109"/>
      <c r="H852" s="109"/>
    </row>
    <row r="853" spans="1:8" ht="15">
      <c r="A853" s="111">
        <v>3</v>
      </c>
      <c r="B853" s="111" t="s">
        <v>895</v>
      </c>
      <c r="C853" s="111" t="s">
        <v>1464</v>
      </c>
      <c r="D853" s="109">
        <f t="shared" si="111"/>
        <v>13.5</v>
      </c>
      <c r="E853" s="109">
        <v>0</v>
      </c>
      <c r="F853" s="109">
        <v>13.5</v>
      </c>
      <c r="G853" s="109"/>
      <c r="H853" s="109"/>
    </row>
    <row r="854" spans="1:8" ht="15">
      <c r="A854" s="111">
        <v>4</v>
      </c>
      <c r="B854" s="111" t="s">
        <v>1448</v>
      </c>
      <c r="C854" s="111" t="s">
        <v>1465</v>
      </c>
      <c r="D854" s="109">
        <f t="shared" si="111"/>
        <v>24</v>
      </c>
      <c r="E854" s="109">
        <v>0</v>
      </c>
      <c r="F854" s="109">
        <v>24</v>
      </c>
      <c r="G854" s="109"/>
      <c r="H854" s="109"/>
    </row>
    <row r="855" spans="1:8" ht="15">
      <c r="A855" s="111">
        <v>5</v>
      </c>
      <c r="B855" s="111" t="s">
        <v>1450</v>
      </c>
      <c r="C855" s="112" t="s">
        <v>193</v>
      </c>
      <c r="D855" s="109">
        <f t="shared" si="111"/>
        <v>35.4</v>
      </c>
      <c r="E855" s="109">
        <v>0</v>
      </c>
      <c r="F855" s="109">
        <v>35.4</v>
      </c>
      <c r="G855" s="109"/>
      <c r="H855" s="109"/>
    </row>
    <row r="856" spans="1:8" ht="15">
      <c r="A856" s="111">
        <v>6</v>
      </c>
      <c r="B856" s="111" t="s">
        <v>1451</v>
      </c>
      <c r="C856" s="112" t="s">
        <v>194</v>
      </c>
      <c r="D856" s="109">
        <f t="shared" si="111"/>
        <v>22.5</v>
      </c>
      <c r="E856" s="109">
        <v>0</v>
      </c>
      <c r="F856" s="109">
        <v>22.5</v>
      </c>
      <c r="G856" s="109"/>
      <c r="H856" s="109"/>
    </row>
    <row r="857" spans="1:8" ht="15">
      <c r="A857" s="111">
        <v>7</v>
      </c>
      <c r="B857" s="111" t="s">
        <v>1452</v>
      </c>
      <c r="C857" s="112" t="s">
        <v>197</v>
      </c>
      <c r="D857" s="109">
        <f t="shared" si="111"/>
        <v>23.35</v>
      </c>
      <c r="E857" s="109">
        <v>0</v>
      </c>
      <c r="F857" s="109">
        <v>23.35</v>
      </c>
      <c r="G857" s="109"/>
      <c r="H857" s="109"/>
    </row>
    <row r="858" spans="1:8" ht="15">
      <c r="A858" s="111">
        <v>8</v>
      </c>
      <c r="B858" s="111" t="s">
        <v>1466</v>
      </c>
      <c r="C858" s="111" t="s">
        <v>1454</v>
      </c>
      <c r="D858" s="109">
        <f t="shared" si="111"/>
        <v>15</v>
      </c>
      <c r="E858" s="109">
        <v>0</v>
      </c>
      <c r="F858" s="109">
        <v>15</v>
      </c>
      <c r="G858" s="109"/>
      <c r="H858" s="109"/>
    </row>
    <row r="859" spans="1:8" ht="15">
      <c r="A859" s="111">
        <v>9</v>
      </c>
      <c r="B859" s="111" t="s">
        <v>225</v>
      </c>
      <c r="C859" s="112" t="s">
        <v>195</v>
      </c>
      <c r="D859" s="109">
        <f t="shared" si="111"/>
        <v>69.8</v>
      </c>
      <c r="E859" s="109">
        <v>0</v>
      </c>
      <c r="F859" s="109">
        <v>69.8</v>
      </c>
      <c r="G859" s="109"/>
      <c r="H859" s="109"/>
    </row>
    <row r="860" spans="1:8" ht="15">
      <c r="A860" s="111">
        <v>10</v>
      </c>
      <c r="B860" s="111" t="s">
        <v>1455</v>
      </c>
      <c r="C860" s="112" t="s">
        <v>196</v>
      </c>
      <c r="D860" s="109">
        <f t="shared" si="111"/>
        <v>120</v>
      </c>
      <c r="E860" s="109">
        <v>0</v>
      </c>
      <c r="F860" s="109">
        <v>120</v>
      </c>
      <c r="G860" s="109"/>
      <c r="H860" s="109"/>
    </row>
    <row r="861" spans="1:8" ht="15">
      <c r="A861" s="111">
        <v>11</v>
      </c>
      <c r="B861" s="111" t="s">
        <v>1467</v>
      </c>
      <c r="C861" s="111" t="s">
        <v>1468</v>
      </c>
      <c r="D861" s="109">
        <f t="shared" si="111"/>
        <v>72</v>
      </c>
      <c r="E861" s="109">
        <v>0</v>
      </c>
      <c r="F861" s="109">
        <v>72</v>
      </c>
      <c r="G861" s="109"/>
      <c r="H861" s="109"/>
    </row>
    <row r="862" spans="1:8" ht="15">
      <c r="A862" s="104" t="s">
        <v>1469</v>
      </c>
      <c r="B862" s="105" t="s">
        <v>1470</v>
      </c>
      <c r="C862" s="105"/>
      <c r="D862" s="103">
        <f>D863+D864+D865+D866+D867+D868+D869+D870+D871+D872+D873+D874</f>
        <v>1692.75</v>
      </c>
      <c r="E862" s="103">
        <f t="shared" ref="E862:H862" si="113">E863+E864+E865+E866+E867+E868+E869+E870+E871+E872+E873+E874</f>
        <v>200</v>
      </c>
      <c r="F862" s="103">
        <f t="shared" si="113"/>
        <v>1492.75</v>
      </c>
      <c r="G862" s="103">
        <f t="shared" si="113"/>
        <v>0</v>
      </c>
      <c r="H862" s="103">
        <f t="shared" si="113"/>
        <v>0</v>
      </c>
    </row>
    <row r="863" spans="1:8" ht="15">
      <c r="A863" s="111">
        <v>1</v>
      </c>
      <c r="B863" s="111" t="s">
        <v>1445</v>
      </c>
      <c r="C863" s="111" t="s">
        <v>1471</v>
      </c>
      <c r="D863" s="109">
        <f t="shared" si="111"/>
        <v>536</v>
      </c>
      <c r="E863" s="109">
        <v>200</v>
      </c>
      <c r="F863" s="109">
        <v>336</v>
      </c>
      <c r="G863" s="109"/>
      <c r="H863" s="109"/>
    </row>
    <row r="864" spans="1:8" ht="15">
      <c r="A864" s="111">
        <v>2</v>
      </c>
      <c r="B864" s="111" t="s">
        <v>740</v>
      </c>
      <c r="C864" s="111" t="s">
        <v>1463</v>
      </c>
      <c r="D864" s="109">
        <f t="shared" si="111"/>
        <v>17.850000000000001</v>
      </c>
      <c r="E864" s="109">
        <v>0</v>
      </c>
      <c r="F864" s="109">
        <v>17.850000000000001</v>
      </c>
      <c r="G864" s="109"/>
      <c r="H864" s="109"/>
    </row>
    <row r="865" spans="1:8" ht="15">
      <c r="A865" s="111">
        <v>3</v>
      </c>
      <c r="B865" s="111" t="s">
        <v>895</v>
      </c>
      <c r="C865" s="111" t="s">
        <v>1472</v>
      </c>
      <c r="D865" s="109">
        <f t="shared" si="111"/>
        <v>46.5</v>
      </c>
      <c r="E865" s="109">
        <v>0</v>
      </c>
      <c r="F865" s="109">
        <v>46.5</v>
      </c>
      <c r="G865" s="109"/>
      <c r="H865" s="109"/>
    </row>
    <row r="866" spans="1:8" ht="15">
      <c r="A866" s="111">
        <v>4</v>
      </c>
      <c r="B866" s="111" t="s">
        <v>1448</v>
      </c>
      <c r="C866" s="111" t="s">
        <v>1473</v>
      </c>
      <c r="D866" s="109">
        <f t="shared" si="111"/>
        <v>25.3</v>
      </c>
      <c r="E866" s="109">
        <v>0</v>
      </c>
      <c r="F866" s="109">
        <v>25.3</v>
      </c>
      <c r="G866" s="109"/>
      <c r="H866" s="109"/>
    </row>
    <row r="867" spans="1:8" ht="15">
      <c r="A867" s="111">
        <v>5</v>
      </c>
      <c r="B867" s="111" t="s">
        <v>1450</v>
      </c>
      <c r="C867" s="112" t="s">
        <v>193</v>
      </c>
      <c r="D867" s="109">
        <f t="shared" si="111"/>
        <v>45.8</v>
      </c>
      <c r="E867" s="109">
        <v>0</v>
      </c>
      <c r="F867" s="109">
        <v>45.8</v>
      </c>
      <c r="G867" s="109"/>
      <c r="H867" s="109"/>
    </row>
    <row r="868" spans="1:8" ht="15">
      <c r="A868" s="111">
        <v>6</v>
      </c>
      <c r="B868" s="111" t="s">
        <v>1451</v>
      </c>
      <c r="C868" s="112" t="s">
        <v>194</v>
      </c>
      <c r="D868" s="109">
        <f t="shared" si="111"/>
        <v>46.5</v>
      </c>
      <c r="E868" s="109">
        <v>0</v>
      </c>
      <c r="F868" s="109">
        <v>46.5</v>
      </c>
      <c r="G868" s="109"/>
      <c r="H868" s="109"/>
    </row>
    <row r="869" spans="1:8" ht="15">
      <c r="A869" s="111">
        <v>7</v>
      </c>
      <c r="B869" s="111" t="s">
        <v>1452</v>
      </c>
      <c r="C869" s="112" t="s">
        <v>197</v>
      </c>
      <c r="D869" s="109">
        <f t="shared" si="111"/>
        <v>27.7</v>
      </c>
      <c r="E869" s="109">
        <v>0</v>
      </c>
      <c r="F869" s="109">
        <v>27.7</v>
      </c>
      <c r="G869" s="109"/>
      <c r="H869" s="109"/>
    </row>
    <row r="870" spans="1:8" ht="15">
      <c r="A870" s="111">
        <v>8</v>
      </c>
      <c r="B870" s="111" t="s">
        <v>1474</v>
      </c>
      <c r="C870" s="111" t="s">
        <v>1454</v>
      </c>
      <c r="D870" s="109">
        <f t="shared" si="111"/>
        <v>25</v>
      </c>
      <c r="E870" s="109">
        <v>0</v>
      </c>
      <c r="F870" s="109">
        <v>25</v>
      </c>
      <c r="G870" s="109"/>
      <c r="H870" s="109"/>
    </row>
    <row r="871" spans="1:8" ht="15">
      <c r="A871" s="111">
        <v>9</v>
      </c>
      <c r="B871" s="111" t="s">
        <v>225</v>
      </c>
      <c r="C871" s="112" t="s">
        <v>195</v>
      </c>
      <c r="D871" s="109">
        <f t="shared" si="111"/>
        <v>120.1</v>
      </c>
      <c r="E871" s="109">
        <v>0</v>
      </c>
      <c r="F871" s="109">
        <v>120.1</v>
      </c>
      <c r="G871" s="109"/>
      <c r="H871" s="109"/>
    </row>
    <row r="872" spans="1:8" ht="15">
      <c r="A872" s="111">
        <v>10</v>
      </c>
      <c r="B872" s="111" t="s">
        <v>1455</v>
      </c>
      <c r="C872" s="111" t="s">
        <v>1475</v>
      </c>
      <c r="D872" s="109">
        <f t="shared" si="111"/>
        <v>400</v>
      </c>
      <c r="E872" s="109">
        <v>0</v>
      </c>
      <c r="F872" s="109">
        <v>400</v>
      </c>
      <c r="G872" s="109"/>
      <c r="H872" s="109"/>
    </row>
    <row r="873" spans="1:8" ht="15">
      <c r="A873" s="111">
        <v>11</v>
      </c>
      <c r="B873" s="111" t="s">
        <v>1467</v>
      </c>
      <c r="C873" s="111" t="s">
        <v>1476</v>
      </c>
      <c r="D873" s="109">
        <f t="shared" si="111"/>
        <v>252</v>
      </c>
      <c r="E873" s="109">
        <v>0</v>
      </c>
      <c r="F873" s="109">
        <v>252</v>
      </c>
      <c r="G873" s="109"/>
      <c r="H873" s="109"/>
    </row>
    <row r="874" spans="1:8" ht="15">
      <c r="A874" s="111">
        <v>12</v>
      </c>
      <c r="B874" s="111" t="s">
        <v>1458</v>
      </c>
      <c r="C874" s="111" t="s">
        <v>1477</v>
      </c>
      <c r="D874" s="109">
        <f t="shared" si="111"/>
        <v>150</v>
      </c>
      <c r="E874" s="109">
        <v>0</v>
      </c>
      <c r="F874" s="109">
        <v>150</v>
      </c>
      <c r="G874" s="109"/>
      <c r="H874" s="109"/>
    </row>
    <row r="875" spans="1:8" ht="15">
      <c r="A875" s="104" t="s">
        <v>1478</v>
      </c>
      <c r="B875" s="105" t="s">
        <v>1479</v>
      </c>
      <c r="C875" s="105"/>
      <c r="D875" s="103">
        <f>D876+D877+D878+D879+D880+D881+D882+D883+D884+D885+D886+D887+D888</f>
        <v>400</v>
      </c>
      <c r="E875" s="103">
        <f t="shared" ref="E875:H875" si="114">E876+E877+E878+E879+E880+E881+E882+E883+E884+E885+E886</f>
        <v>200</v>
      </c>
      <c r="F875" s="103">
        <f t="shared" si="114"/>
        <v>140</v>
      </c>
      <c r="G875" s="103">
        <f t="shared" si="114"/>
        <v>60</v>
      </c>
      <c r="H875" s="103">
        <f t="shared" si="114"/>
        <v>0</v>
      </c>
    </row>
    <row r="876" spans="1:8" ht="30">
      <c r="A876" s="111">
        <v>1</v>
      </c>
      <c r="B876" s="111" t="s">
        <v>1480</v>
      </c>
      <c r="C876" s="111" t="s">
        <v>1481</v>
      </c>
      <c r="D876" s="109">
        <f t="shared" si="111"/>
        <v>60</v>
      </c>
      <c r="E876" s="109">
        <v>30</v>
      </c>
      <c r="F876" s="109">
        <v>20</v>
      </c>
      <c r="G876" s="109">
        <v>10</v>
      </c>
      <c r="H876" s="109">
        <v>0</v>
      </c>
    </row>
    <row r="877" spans="1:8" ht="15">
      <c r="A877" s="111">
        <v>2</v>
      </c>
      <c r="B877" s="111" t="s">
        <v>1482</v>
      </c>
      <c r="C877" s="111" t="s">
        <v>1483</v>
      </c>
      <c r="D877" s="109">
        <f t="shared" si="111"/>
        <v>30</v>
      </c>
      <c r="E877" s="109">
        <v>20</v>
      </c>
      <c r="F877" s="109">
        <v>10</v>
      </c>
      <c r="G877" s="109">
        <v>0</v>
      </c>
      <c r="H877" s="109">
        <v>0</v>
      </c>
    </row>
    <row r="878" spans="1:8" ht="15">
      <c r="A878" s="111">
        <v>3</v>
      </c>
      <c r="B878" s="111" t="s">
        <v>1484</v>
      </c>
      <c r="C878" s="111" t="s">
        <v>1485</v>
      </c>
      <c r="D878" s="109">
        <f t="shared" si="111"/>
        <v>20</v>
      </c>
      <c r="E878" s="109">
        <v>10</v>
      </c>
      <c r="F878" s="109">
        <v>10</v>
      </c>
      <c r="G878" s="109">
        <v>0</v>
      </c>
      <c r="H878" s="109">
        <v>0</v>
      </c>
    </row>
    <row r="879" spans="1:8" ht="15">
      <c r="A879" s="111">
        <v>4</v>
      </c>
      <c r="B879" s="111" t="s">
        <v>1102</v>
      </c>
      <c r="C879" s="111" t="s">
        <v>1486</v>
      </c>
      <c r="D879" s="109">
        <f t="shared" si="111"/>
        <v>20</v>
      </c>
      <c r="E879" s="109">
        <v>10</v>
      </c>
      <c r="F879" s="109">
        <v>10</v>
      </c>
      <c r="G879" s="109">
        <v>0</v>
      </c>
      <c r="H879" s="109">
        <v>0</v>
      </c>
    </row>
    <row r="880" spans="1:8" ht="15">
      <c r="A880" s="111">
        <v>5</v>
      </c>
      <c r="B880" s="111" t="s">
        <v>1487</v>
      </c>
      <c r="C880" s="112" t="s">
        <v>198</v>
      </c>
      <c r="D880" s="109">
        <f t="shared" si="111"/>
        <v>50</v>
      </c>
      <c r="E880" s="109">
        <v>30</v>
      </c>
      <c r="F880" s="109">
        <v>10</v>
      </c>
      <c r="G880" s="109">
        <v>10</v>
      </c>
      <c r="H880" s="109">
        <v>0</v>
      </c>
    </row>
    <row r="881" spans="1:8" ht="15">
      <c r="A881" s="111">
        <v>6</v>
      </c>
      <c r="B881" s="111" t="s">
        <v>1488</v>
      </c>
      <c r="C881" s="111" t="s">
        <v>1489</v>
      </c>
      <c r="D881" s="109">
        <f t="shared" si="111"/>
        <v>20</v>
      </c>
      <c r="E881" s="109">
        <v>10</v>
      </c>
      <c r="F881" s="109">
        <v>10</v>
      </c>
      <c r="G881" s="109">
        <v>0</v>
      </c>
      <c r="H881" s="109">
        <v>0</v>
      </c>
    </row>
    <row r="882" spans="1:8" ht="15">
      <c r="A882" s="111">
        <v>7</v>
      </c>
      <c r="B882" s="111" t="s">
        <v>1490</v>
      </c>
      <c r="C882" s="111" t="s">
        <v>1491</v>
      </c>
      <c r="D882" s="109">
        <f t="shared" si="111"/>
        <v>10</v>
      </c>
      <c r="E882" s="109">
        <v>10</v>
      </c>
      <c r="F882" s="109">
        <v>0</v>
      </c>
      <c r="G882" s="109">
        <v>0</v>
      </c>
      <c r="H882" s="109">
        <v>0</v>
      </c>
    </row>
    <row r="883" spans="1:8" ht="15">
      <c r="A883" s="111">
        <v>8</v>
      </c>
      <c r="B883" s="111" t="s">
        <v>1492</v>
      </c>
      <c r="C883" s="111" t="s">
        <v>1493</v>
      </c>
      <c r="D883" s="109">
        <f t="shared" si="111"/>
        <v>50</v>
      </c>
      <c r="E883" s="109">
        <v>20</v>
      </c>
      <c r="F883" s="109">
        <v>20</v>
      </c>
      <c r="G883" s="109">
        <v>10</v>
      </c>
      <c r="H883" s="109">
        <v>0</v>
      </c>
    </row>
    <row r="884" spans="1:8" ht="15">
      <c r="A884" s="111">
        <v>9</v>
      </c>
      <c r="B884" s="111" t="s">
        <v>1494</v>
      </c>
      <c r="C884" s="111" t="s">
        <v>1495</v>
      </c>
      <c r="D884" s="109">
        <f t="shared" si="111"/>
        <v>50</v>
      </c>
      <c r="E884" s="109">
        <v>20</v>
      </c>
      <c r="F884" s="109">
        <v>20</v>
      </c>
      <c r="G884" s="109">
        <v>10</v>
      </c>
      <c r="H884" s="109">
        <v>0</v>
      </c>
    </row>
    <row r="885" spans="1:8" ht="15">
      <c r="A885" s="111">
        <v>10</v>
      </c>
      <c r="B885" s="111" t="s">
        <v>1496</v>
      </c>
      <c r="C885" s="111" t="s">
        <v>1497</v>
      </c>
      <c r="D885" s="109">
        <f t="shared" si="111"/>
        <v>50</v>
      </c>
      <c r="E885" s="109">
        <v>20</v>
      </c>
      <c r="F885" s="109">
        <v>20</v>
      </c>
      <c r="G885" s="109">
        <v>10</v>
      </c>
      <c r="H885" s="109">
        <v>0</v>
      </c>
    </row>
    <row r="886" spans="1:8" ht="15">
      <c r="A886" s="111">
        <v>11</v>
      </c>
      <c r="B886" s="111" t="s">
        <v>1498</v>
      </c>
      <c r="C886" s="112" t="s">
        <v>199</v>
      </c>
      <c r="D886" s="109">
        <f t="shared" si="111"/>
        <v>40</v>
      </c>
      <c r="E886" s="109">
        <v>20</v>
      </c>
      <c r="F886" s="109">
        <v>10</v>
      </c>
      <c r="G886" s="109">
        <v>10</v>
      </c>
      <c r="H886" s="109">
        <v>0</v>
      </c>
    </row>
    <row r="887" spans="1:8" ht="15">
      <c r="A887" s="111">
        <v>12</v>
      </c>
      <c r="B887" s="111" t="s">
        <v>253</v>
      </c>
      <c r="C887" s="111" t="s">
        <v>1499</v>
      </c>
      <c r="D887" s="109">
        <f t="shared" si="111"/>
        <v>0</v>
      </c>
      <c r="E887" s="109">
        <v>0</v>
      </c>
      <c r="F887" s="109">
        <v>0</v>
      </c>
      <c r="G887" s="109">
        <v>0</v>
      </c>
      <c r="H887" s="109">
        <v>0</v>
      </c>
    </row>
    <row r="888" spans="1:8" ht="15">
      <c r="A888" s="111">
        <v>13</v>
      </c>
      <c r="B888" s="111" t="s">
        <v>225</v>
      </c>
      <c r="C888" s="111" t="s">
        <v>1500</v>
      </c>
      <c r="D888" s="109">
        <f t="shared" si="111"/>
        <v>0</v>
      </c>
      <c r="E888" s="109">
        <v>0</v>
      </c>
      <c r="F888" s="109">
        <v>0</v>
      </c>
      <c r="G888" s="109">
        <v>0</v>
      </c>
      <c r="H888" s="109">
        <v>0</v>
      </c>
    </row>
    <row r="889" spans="1:8" ht="15">
      <c r="A889" s="104" t="s">
        <v>1501</v>
      </c>
      <c r="B889" s="105" t="s">
        <v>1502</v>
      </c>
      <c r="C889" s="105"/>
      <c r="D889" s="103">
        <f>D890+D891+D892+D893+D894+D895+D896+D897+D898+D899+D900</f>
        <v>400</v>
      </c>
      <c r="E889" s="103">
        <f t="shared" ref="E889:H889" si="115">E890+E891+E892+E893+E894+E895+E896+E897+E898+E899+E900</f>
        <v>200</v>
      </c>
      <c r="F889" s="103">
        <f t="shared" si="115"/>
        <v>105</v>
      </c>
      <c r="G889" s="103">
        <f t="shared" si="115"/>
        <v>95</v>
      </c>
      <c r="H889" s="103">
        <f t="shared" si="115"/>
        <v>0</v>
      </c>
    </row>
    <row r="890" spans="1:8" ht="15">
      <c r="A890" s="111">
        <v>1</v>
      </c>
      <c r="B890" s="111" t="s">
        <v>1482</v>
      </c>
      <c r="C890" s="111" t="s">
        <v>1503</v>
      </c>
      <c r="D890" s="109">
        <f t="shared" si="111"/>
        <v>10</v>
      </c>
      <c r="E890" s="109">
        <v>5</v>
      </c>
      <c r="F890" s="109">
        <v>0</v>
      </c>
      <c r="G890" s="109">
        <v>5</v>
      </c>
      <c r="H890" s="109">
        <v>0</v>
      </c>
    </row>
    <row r="891" spans="1:8" ht="15">
      <c r="A891" s="111">
        <v>2</v>
      </c>
      <c r="B891" s="111" t="s">
        <v>1480</v>
      </c>
      <c r="C891" s="111" t="s">
        <v>1504</v>
      </c>
      <c r="D891" s="109">
        <f t="shared" si="111"/>
        <v>110</v>
      </c>
      <c r="E891" s="109">
        <v>50</v>
      </c>
      <c r="F891" s="109">
        <v>40</v>
      </c>
      <c r="G891" s="109">
        <v>20</v>
      </c>
      <c r="H891" s="109">
        <v>0</v>
      </c>
    </row>
    <row r="892" spans="1:8" ht="15">
      <c r="A892" s="111">
        <v>3</v>
      </c>
      <c r="B892" s="111" t="s">
        <v>1102</v>
      </c>
      <c r="C892" s="111" t="s">
        <v>1505</v>
      </c>
      <c r="D892" s="109">
        <f t="shared" si="111"/>
        <v>15</v>
      </c>
      <c r="E892" s="109">
        <v>5</v>
      </c>
      <c r="F892" s="109">
        <v>10</v>
      </c>
      <c r="G892" s="109">
        <v>0</v>
      </c>
      <c r="H892" s="109">
        <v>0</v>
      </c>
    </row>
    <row r="893" spans="1:8" ht="15">
      <c r="A893" s="111">
        <v>4</v>
      </c>
      <c r="B893" s="111" t="s">
        <v>1506</v>
      </c>
      <c r="C893" s="111" t="s">
        <v>1507</v>
      </c>
      <c r="D893" s="109">
        <f t="shared" si="111"/>
        <v>15</v>
      </c>
      <c r="E893" s="109">
        <v>5</v>
      </c>
      <c r="F893" s="109">
        <v>5</v>
      </c>
      <c r="G893" s="109">
        <v>5</v>
      </c>
      <c r="H893" s="109">
        <v>0</v>
      </c>
    </row>
    <row r="894" spans="1:8" ht="15">
      <c r="A894" s="111">
        <v>5</v>
      </c>
      <c r="B894" s="111" t="s">
        <v>554</v>
      </c>
      <c r="C894" s="111" t="s">
        <v>1508</v>
      </c>
      <c r="D894" s="109">
        <f t="shared" si="111"/>
        <v>0</v>
      </c>
      <c r="E894" s="109">
        <v>0</v>
      </c>
      <c r="F894" s="109">
        <v>0</v>
      </c>
      <c r="G894" s="109">
        <v>0</v>
      </c>
      <c r="H894" s="109">
        <v>0</v>
      </c>
    </row>
    <row r="895" spans="1:8" ht="15">
      <c r="A895" s="111">
        <v>6</v>
      </c>
      <c r="B895" s="111" t="s">
        <v>1488</v>
      </c>
      <c r="C895" s="111" t="s">
        <v>1509</v>
      </c>
      <c r="D895" s="109">
        <f t="shared" si="111"/>
        <v>10</v>
      </c>
      <c r="E895" s="109">
        <v>5</v>
      </c>
      <c r="F895" s="109">
        <v>0</v>
      </c>
      <c r="G895" s="109">
        <v>5</v>
      </c>
      <c r="H895" s="109">
        <v>0</v>
      </c>
    </row>
    <row r="896" spans="1:8" ht="15">
      <c r="A896" s="111">
        <v>7</v>
      </c>
      <c r="B896" s="111" t="s">
        <v>1510</v>
      </c>
      <c r="C896" s="111" t="s">
        <v>1511</v>
      </c>
      <c r="D896" s="109">
        <f t="shared" si="111"/>
        <v>30</v>
      </c>
      <c r="E896" s="109">
        <v>10</v>
      </c>
      <c r="F896" s="109">
        <v>10</v>
      </c>
      <c r="G896" s="109">
        <v>10</v>
      </c>
      <c r="H896" s="109">
        <v>0</v>
      </c>
    </row>
    <row r="897" spans="1:8" ht="15">
      <c r="A897" s="111">
        <v>8</v>
      </c>
      <c r="B897" s="111" t="s">
        <v>1512</v>
      </c>
      <c r="C897" s="112" t="s">
        <v>200</v>
      </c>
      <c r="D897" s="109">
        <f t="shared" si="111"/>
        <v>50</v>
      </c>
      <c r="E897" s="109">
        <v>20</v>
      </c>
      <c r="F897" s="109">
        <v>20</v>
      </c>
      <c r="G897" s="109">
        <v>10</v>
      </c>
      <c r="H897" s="109">
        <v>0</v>
      </c>
    </row>
    <row r="898" spans="1:8" ht="15">
      <c r="A898" s="111">
        <v>9</v>
      </c>
      <c r="B898" s="111" t="s">
        <v>1513</v>
      </c>
      <c r="C898" s="112" t="s">
        <v>201</v>
      </c>
      <c r="D898" s="109">
        <f t="shared" si="111"/>
        <v>110</v>
      </c>
      <c r="E898" s="109">
        <v>50</v>
      </c>
      <c r="F898" s="109">
        <v>20</v>
      </c>
      <c r="G898" s="109">
        <v>40</v>
      </c>
      <c r="H898" s="109">
        <v>0</v>
      </c>
    </row>
    <row r="899" spans="1:8" ht="15">
      <c r="A899" s="111">
        <v>10</v>
      </c>
      <c r="B899" s="111" t="s">
        <v>1514</v>
      </c>
      <c r="C899" s="111" t="s">
        <v>1515</v>
      </c>
      <c r="D899" s="109">
        <f t="shared" si="111"/>
        <v>50</v>
      </c>
      <c r="E899" s="120">
        <v>50</v>
      </c>
      <c r="F899" s="120">
        <v>0</v>
      </c>
      <c r="G899" s="120">
        <v>0</v>
      </c>
      <c r="H899" s="120">
        <v>0</v>
      </c>
    </row>
    <row r="900" spans="1:8" ht="15">
      <c r="A900" s="111">
        <v>11</v>
      </c>
      <c r="B900" s="111" t="s">
        <v>1490</v>
      </c>
      <c r="C900" s="111" t="s">
        <v>1516</v>
      </c>
      <c r="D900" s="109">
        <f t="shared" si="111"/>
        <v>0</v>
      </c>
      <c r="E900" s="120">
        <v>0</v>
      </c>
      <c r="F900" s="120">
        <v>0</v>
      </c>
      <c r="G900" s="120">
        <v>0</v>
      </c>
      <c r="H900" s="120">
        <v>0</v>
      </c>
    </row>
  </sheetData>
  <autoFilter ref="A1:A900"/>
  <mergeCells count="99">
    <mergeCell ref="D3:H3"/>
    <mergeCell ref="C3:C4"/>
    <mergeCell ref="B3:B4"/>
    <mergeCell ref="A3:A4"/>
    <mergeCell ref="B771:C771"/>
    <mergeCell ref="B780:C780"/>
    <mergeCell ref="B776:C776"/>
    <mergeCell ref="B132:C132"/>
    <mergeCell ref="B118:C118"/>
    <mergeCell ref="B123:C123"/>
    <mergeCell ref="B210:C210"/>
    <mergeCell ref="B179:C179"/>
    <mergeCell ref="B171:C171"/>
    <mergeCell ref="B188:C188"/>
    <mergeCell ref="B195:C195"/>
    <mergeCell ref="B202:C202"/>
    <mergeCell ref="B513:C513"/>
    <mergeCell ref="B505:C505"/>
    <mergeCell ref="B680:C680"/>
    <mergeCell ref="B561:C561"/>
    <mergeCell ref="B889:C889"/>
    <mergeCell ref="B850:C850"/>
    <mergeCell ref="B789:C789"/>
    <mergeCell ref="B797:C797"/>
    <mergeCell ref="B807:C807"/>
    <mergeCell ref="B814:C814"/>
    <mergeCell ref="A2:H2"/>
    <mergeCell ref="B837:C837"/>
    <mergeCell ref="B826:C826"/>
    <mergeCell ref="B862:C862"/>
    <mergeCell ref="B875:C875"/>
    <mergeCell ref="B534:C534"/>
    <mergeCell ref="B643:C643"/>
    <mergeCell ref="B659:C659"/>
    <mergeCell ref="B669:C669"/>
    <mergeCell ref="B606:C606"/>
    <mergeCell ref="B696:C696"/>
    <mergeCell ref="B706:C706"/>
    <mergeCell ref="B720:C720"/>
    <mergeCell ref="B728:C728"/>
    <mergeCell ref="B743:C743"/>
    <mergeCell ref="B754:C754"/>
    <mergeCell ref="B343:C343"/>
    <mergeCell ref="B413:C413"/>
    <mergeCell ref="B650:C650"/>
    <mergeCell ref="B520:C520"/>
    <mergeCell ref="B582:C582"/>
    <mergeCell ref="B594:C594"/>
    <mergeCell ref="B601:C601"/>
    <mergeCell ref="B576:C576"/>
    <mergeCell ref="B569:C569"/>
    <mergeCell ref="B544:C544"/>
    <mergeCell ref="B615:C615"/>
    <mergeCell ref="B624:C624"/>
    <mergeCell ref="B633:C633"/>
    <mergeCell ref="B638:C638"/>
    <mergeCell ref="B553:C553"/>
    <mergeCell ref="B354:C354"/>
    <mergeCell ref="B373:C373"/>
    <mergeCell ref="B384:C384"/>
    <mergeCell ref="B396:C396"/>
    <mergeCell ref="B404:C404"/>
    <mergeCell ref="B275:C275"/>
    <mergeCell ref="B284:C284"/>
    <mergeCell ref="B295:C295"/>
    <mergeCell ref="B306:C306"/>
    <mergeCell ref="B330:C330"/>
    <mergeCell ref="A5:C5"/>
    <mergeCell ref="B91:C91"/>
    <mergeCell ref="B108:C108"/>
    <mergeCell ref="B6:C6"/>
    <mergeCell ref="B97:C97"/>
    <mergeCell ref="B86:C86"/>
    <mergeCell ref="B81:C81"/>
    <mergeCell ref="B73:C73"/>
    <mergeCell ref="B65:C65"/>
    <mergeCell ref="B56:C56"/>
    <mergeCell ref="B102:C102"/>
    <mergeCell ref="B46:C46"/>
    <mergeCell ref="B40:C40"/>
    <mergeCell ref="B34:C34"/>
    <mergeCell ref="B22:C22"/>
    <mergeCell ref="B14:C14"/>
    <mergeCell ref="B478:C478"/>
    <mergeCell ref="B487:C487"/>
    <mergeCell ref="B496:C496"/>
    <mergeCell ref="B145:C145"/>
    <mergeCell ref="B431:C431"/>
    <mergeCell ref="B467:C467"/>
    <mergeCell ref="B446:C446"/>
    <mergeCell ref="B439:C439"/>
    <mergeCell ref="B159:C159"/>
    <mergeCell ref="B231:C231"/>
    <mergeCell ref="B424:C424"/>
    <mergeCell ref="B267:C267"/>
    <mergeCell ref="B259:C259"/>
    <mergeCell ref="B251:C251"/>
    <mergeCell ref="B241:C241"/>
    <mergeCell ref="B456:C456"/>
  </mergeCells>
  <phoneticPr fontId="1" type="noConversion"/>
  <printOptions horizontalCentered="1"/>
  <pageMargins left="0.19685039370078741" right="0.19685039370078741" top="0.47244094488188981" bottom="0.11811023622047245" header="0.19685039370078741" footer="0.1968503937007874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7"/>
  <sheetViews>
    <sheetView topLeftCell="A158" workbookViewId="0">
      <selection activeCell="B107" sqref="B107:B197"/>
    </sheetView>
  </sheetViews>
  <sheetFormatPr defaultRowHeight="14.25"/>
  <sheetData>
    <row r="1" spans="1:11" ht="15" thickBot="1">
      <c r="A1" s="51" t="s">
        <v>4</v>
      </c>
      <c r="B1" s="51" t="s">
        <v>5</v>
      </c>
      <c r="C1" s="51" t="s">
        <v>6</v>
      </c>
      <c r="D1" s="51" t="s">
        <v>7</v>
      </c>
      <c r="E1" s="51" t="s">
        <v>8</v>
      </c>
      <c r="F1" s="51" t="s">
        <v>9</v>
      </c>
      <c r="G1" s="48" t="s">
        <v>10</v>
      </c>
      <c r="H1" s="49"/>
      <c r="I1" s="49"/>
      <c r="J1" s="49"/>
      <c r="K1" s="50"/>
    </row>
    <row r="2" spans="1:11" ht="41.25" thickBot="1">
      <c r="A2" s="53"/>
      <c r="B2" s="53"/>
      <c r="C2" s="53"/>
      <c r="D2" s="53"/>
      <c r="E2" s="53"/>
      <c r="F2" s="53"/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</row>
    <row r="3" spans="1:11" ht="15.75" thickBot="1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42.75" thickBot="1">
      <c r="A4" s="51" t="s">
        <v>105</v>
      </c>
      <c r="B4" s="10" t="s">
        <v>103</v>
      </c>
      <c r="C4" s="51" t="s">
        <v>19</v>
      </c>
      <c r="D4" s="13">
        <v>43466</v>
      </c>
      <c r="E4" s="14" t="s">
        <v>20</v>
      </c>
      <c r="F4" s="14" t="s">
        <v>21</v>
      </c>
      <c r="G4" s="9">
        <v>384</v>
      </c>
      <c r="H4" s="9">
        <v>192</v>
      </c>
      <c r="I4" s="9">
        <v>192</v>
      </c>
      <c r="J4" s="9"/>
      <c r="K4" s="9"/>
    </row>
    <row r="5" spans="1:11" ht="27.75" thickBot="1">
      <c r="A5" s="52"/>
      <c r="B5" s="10" t="s">
        <v>104</v>
      </c>
      <c r="C5" s="53"/>
      <c r="D5" s="13">
        <v>43467</v>
      </c>
      <c r="E5" s="9"/>
      <c r="F5" s="9"/>
      <c r="G5" s="9"/>
      <c r="H5" s="9"/>
      <c r="I5" s="9"/>
      <c r="J5" s="9"/>
      <c r="K5" s="9"/>
    </row>
    <row r="6" spans="1:11" ht="95.25" thickBot="1">
      <c r="A6" s="52"/>
      <c r="B6" s="11"/>
      <c r="C6" s="51" t="s">
        <v>22</v>
      </c>
      <c r="D6" s="13">
        <v>43497</v>
      </c>
      <c r="E6" s="14" t="s">
        <v>23</v>
      </c>
      <c r="F6" s="14" t="s">
        <v>24</v>
      </c>
      <c r="G6" s="9">
        <v>69.5</v>
      </c>
      <c r="H6" s="9">
        <v>34.75</v>
      </c>
      <c r="I6" s="9">
        <v>34.75</v>
      </c>
      <c r="J6" s="9"/>
      <c r="K6" s="9"/>
    </row>
    <row r="7" spans="1:11" ht="29.25" thickBot="1">
      <c r="A7" s="52"/>
      <c r="B7" s="11"/>
      <c r="C7" s="52"/>
      <c r="D7" s="13">
        <v>43498</v>
      </c>
      <c r="E7" s="14" t="s">
        <v>25</v>
      </c>
      <c r="F7" s="14" t="s">
        <v>26</v>
      </c>
      <c r="G7" s="9">
        <v>39</v>
      </c>
      <c r="H7" s="9">
        <v>19.5</v>
      </c>
      <c r="I7" s="9">
        <v>19.5</v>
      </c>
      <c r="J7" s="9"/>
      <c r="K7" s="9"/>
    </row>
    <row r="8" spans="1:11">
      <c r="A8" s="52"/>
      <c r="B8" s="11"/>
      <c r="C8" s="52"/>
      <c r="D8" s="54">
        <v>43499</v>
      </c>
      <c r="E8" s="56" t="s">
        <v>27</v>
      </c>
      <c r="F8" s="58"/>
      <c r="G8" s="58">
        <v>92</v>
      </c>
      <c r="H8" s="58">
        <v>46</v>
      </c>
      <c r="I8" s="58">
        <v>46</v>
      </c>
      <c r="J8" s="58"/>
      <c r="K8" s="58"/>
    </row>
    <row r="9" spans="1:11" ht="15" thickBot="1">
      <c r="A9" s="52"/>
      <c r="B9" s="11"/>
      <c r="C9" s="52"/>
      <c r="D9" s="55"/>
      <c r="E9" s="57"/>
      <c r="F9" s="59"/>
      <c r="G9" s="59"/>
      <c r="H9" s="59"/>
      <c r="I9" s="59"/>
      <c r="J9" s="59"/>
      <c r="K9" s="59"/>
    </row>
    <row r="10" spans="1:11" ht="41.25" thickBot="1">
      <c r="A10" s="52"/>
      <c r="B10" s="11"/>
      <c r="C10" s="52"/>
      <c r="D10" s="13">
        <v>43500</v>
      </c>
      <c r="E10" s="14" t="s">
        <v>28</v>
      </c>
      <c r="F10" s="14" t="s">
        <v>29</v>
      </c>
      <c r="G10" s="9">
        <v>80.400000000000006</v>
      </c>
      <c r="H10" s="9">
        <v>40.200000000000003</v>
      </c>
      <c r="I10" s="9">
        <v>40.200000000000003</v>
      </c>
      <c r="J10" s="9"/>
      <c r="K10" s="9"/>
    </row>
    <row r="11" spans="1:11" ht="54.75" thickBot="1">
      <c r="A11" s="52"/>
      <c r="B11" s="11"/>
      <c r="C11" s="52"/>
      <c r="D11" s="13">
        <v>43501</v>
      </c>
      <c r="E11" s="14" t="s">
        <v>30</v>
      </c>
      <c r="F11" s="14" t="s">
        <v>31</v>
      </c>
      <c r="G11" s="9">
        <v>93.2</v>
      </c>
      <c r="H11" s="9">
        <v>46.6</v>
      </c>
      <c r="I11" s="9">
        <v>46.6</v>
      </c>
      <c r="J11" s="9"/>
      <c r="K11" s="9"/>
    </row>
    <row r="12" spans="1:11" ht="41.25" thickBot="1">
      <c r="A12" s="52"/>
      <c r="B12" s="11"/>
      <c r="C12" s="52"/>
      <c r="D12" s="13">
        <v>43502</v>
      </c>
      <c r="E12" s="14" t="s">
        <v>32</v>
      </c>
      <c r="F12" s="14" t="s">
        <v>33</v>
      </c>
      <c r="G12" s="9">
        <v>55.4</v>
      </c>
      <c r="H12" s="9">
        <v>27.7</v>
      </c>
      <c r="I12" s="9">
        <v>27.7</v>
      </c>
      <c r="J12" s="9"/>
      <c r="K12" s="9"/>
    </row>
    <row r="13" spans="1:11" ht="81.75" thickBot="1">
      <c r="A13" s="52"/>
      <c r="B13" s="11"/>
      <c r="C13" s="52"/>
      <c r="D13" s="13">
        <v>43503</v>
      </c>
      <c r="E13" s="14" t="s">
        <v>34</v>
      </c>
      <c r="F13" s="14" t="s">
        <v>35</v>
      </c>
      <c r="G13" s="9">
        <v>200</v>
      </c>
      <c r="H13" s="9">
        <v>100</v>
      </c>
      <c r="I13" s="9">
        <v>100</v>
      </c>
      <c r="J13" s="9"/>
      <c r="K13" s="9"/>
    </row>
    <row r="14" spans="1:11" ht="90" customHeight="1">
      <c r="A14" s="52"/>
      <c r="B14" s="11"/>
      <c r="C14" s="52"/>
      <c r="D14" s="54">
        <v>43504</v>
      </c>
      <c r="E14" s="60" t="s">
        <v>36</v>
      </c>
      <c r="F14" s="62" t="s">
        <v>37</v>
      </c>
      <c r="G14" s="58">
        <v>178.3</v>
      </c>
      <c r="H14" s="58">
        <v>89.15</v>
      </c>
      <c r="I14" s="58">
        <v>89.15</v>
      </c>
      <c r="J14" s="58"/>
      <c r="K14" s="58"/>
    </row>
    <row r="15" spans="1:11" ht="15" thickBot="1">
      <c r="A15" s="52"/>
      <c r="B15" s="11"/>
      <c r="C15" s="52"/>
      <c r="D15" s="55"/>
      <c r="E15" s="61"/>
      <c r="F15" s="63"/>
      <c r="G15" s="59"/>
      <c r="H15" s="59"/>
      <c r="I15" s="59"/>
      <c r="J15" s="59"/>
      <c r="K15" s="59"/>
    </row>
    <row r="16" spans="1:11" ht="38.25">
      <c r="A16" s="52"/>
      <c r="B16" s="11"/>
      <c r="C16" s="52"/>
      <c r="D16" s="58" t="s">
        <v>38</v>
      </c>
      <c r="E16" s="16" t="s">
        <v>39</v>
      </c>
      <c r="F16" s="65" t="s">
        <v>41</v>
      </c>
      <c r="G16" s="58">
        <v>480</v>
      </c>
      <c r="H16" s="58">
        <v>240</v>
      </c>
      <c r="I16" s="58">
        <v>240</v>
      </c>
      <c r="J16" s="58"/>
      <c r="K16" s="58"/>
    </row>
    <row r="17" spans="1:11">
      <c r="A17" s="52"/>
      <c r="B17" s="11"/>
      <c r="C17" s="52"/>
      <c r="D17" s="64"/>
      <c r="E17" s="16" t="s">
        <v>40</v>
      </c>
      <c r="F17" s="66"/>
      <c r="G17" s="64"/>
      <c r="H17" s="64"/>
      <c r="I17" s="64"/>
      <c r="J17" s="64"/>
      <c r="K17" s="64"/>
    </row>
    <row r="18" spans="1:11" ht="15.75" thickBot="1">
      <c r="A18" s="52"/>
      <c r="B18" s="11"/>
      <c r="C18" s="53"/>
      <c r="D18" s="59"/>
      <c r="E18" s="9"/>
      <c r="F18" s="67"/>
      <c r="G18" s="59"/>
      <c r="H18" s="59"/>
      <c r="I18" s="59"/>
      <c r="J18" s="59"/>
      <c r="K18" s="59"/>
    </row>
    <row r="19" spans="1:11" ht="41.25" thickBot="1">
      <c r="A19" s="52"/>
      <c r="B19" s="11"/>
      <c r="C19" s="51" t="s">
        <v>42</v>
      </c>
      <c r="D19" s="13">
        <v>43525</v>
      </c>
      <c r="E19" s="14" t="s">
        <v>43</v>
      </c>
      <c r="F19" s="14" t="s">
        <v>44</v>
      </c>
      <c r="G19" s="9">
        <v>20</v>
      </c>
      <c r="H19" s="9">
        <v>10</v>
      </c>
      <c r="I19" s="9">
        <v>10</v>
      </c>
      <c r="J19" s="9"/>
      <c r="K19" s="9"/>
    </row>
    <row r="20" spans="1:11" ht="15.75" thickBot="1">
      <c r="A20" s="52"/>
      <c r="B20" s="11"/>
      <c r="C20" s="53"/>
      <c r="D20" s="13">
        <v>43526</v>
      </c>
      <c r="E20" s="9"/>
      <c r="F20" s="9"/>
      <c r="G20" s="9"/>
      <c r="H20" s="9"/>
      <c r="I20" s="9"/>
      <c r="J20" s="9"/>
      <c r="K20" s="9"/>
    </row>
    <row r="21" spans="1:11" ht="24.75" customHeight="1" thickBot="1">
      <c r="A21" s="52"/>
      <c r="B21" s="11"/>
      <c r="C21" s="51" t="s">
        <v>45</v>
      </c>
      <c r="D21" s="13">
        <v>43556</v>
      </c>
      <c r="E21" s="9"/>
      <c r="F21" s="9"/>
      <c r="G21" s="9"/>
      <c r="H21" s="9"/>
      <c r="I21" s="9"/>
      <c r="J21" s="9"/>
      <c r="K21" s="9"/>
    </row>
    <row r="22" spans="1:11" ht="15.75" thickBot="1">
      <c r="A22" s="52"/>
      <c r="B22" s="11"/>
      <c r="C22" s="53"/>
      <c r="D22" s="13">
        <v>43557</v>
      </c>
      <c r="E22" s="9"/>
      <c r="F22" s="9"/>
      <c r="G22" s="9"/>
      <c r="H22" s="9"/>
      <c r="I22" s="9"/>
      <c r="J22" s="9"/>
      <c r="K22" s="9"/>
    </row>
    <row r="23" spans="1:11" ht="44.25" thickBot="1">
      <c r="A23" s="52"/>
      <c r="B23" s="11"/>
      <c r="C23" s="51" t="s">
        <v>46</v>
      </c>
      <c r="D23" s="13">
        <v>43586</v>
      </c>
      <c r="E23" s="14" t="s">
        <v>47</v>
      </c>
      <c r="F23" s="14" t="s">
        <v>48</v>
      </c>
      <c r="G23" s="9">
        <v>350</v>
      </c>
      <c r="H23" s="9">
        <v>175</v>
      </c>
      <c r="I23" s="9">
        <v>175</v>
      </c>
      <c r="J23" s="9"/>
      <c r="K23" s="9"/>
    </row>
    <row r="24" spans="1:11" ht="15.75" thickBot="1">
      <c r="A24" s="52"/>
      <c r="B24" s="12"/>
      <c r="C24" s="53"/>
      <c r="D24" s="9" t="s">
        <v>49</v>
      </c>
      <c r="E24" s="9"/>
      <c r="F24" s="9"/>
      <c r="G24" s="9"/>
      <c r="H24" s="9"/>
      <c r="I24" s="9"/>
      <c r="J24" s="9"/>
      <c r="K24" s="9"/>
    </row>
    <row r="25" spans="1:11" ht="15.75" thickBot="1">
      <c r="A25" s="53"/>
      <c r="B25" s="68" t="s">
        <v>50</v>
      </c>
      <c r="C25" s="69"/>
      <c r="D25" s="70"/>
      <c r="E25" s="17"/>
      <c r="F25" s="17"/>
      <c r="G25" s="17">
        <v>2041.8</v>
      </c>
      <c r="H25" s="17">
        <v>1020.9</v>
      </c>
      <c r="I25" s="17">
        <v>1020.9</v>
      </c>
      <c r="J25" s="17"/>
      <c r="K25" s="17"/>
    </row>
    <row r="26" spans="1:11" ht="42.75" thickBot="1">
      <c r="A26" s="51" t="s">
        <v>17</v>
      </c>
      <c r="B26" s="18" t="s">
        <v>18</v>
      </c>
      <c r="C26" s="51" t="s">
        <v>19</v>
      </c>
      <c r="D26" s="13">
        <v>43466</v>
      </c>
      <c r="E26" s="14" t="s">
        <v>20</v>
      </c>
      <c r="F26" s="14" t="s">
        <v>51</v>
      </c>
      <c r="G26" s="9">
        <v>192</v>
      </c>
      <c r="H26" s="9">
        <v>96</v>
      </c>
      <c r="I26" s="9">
        <v>96</v>
      </c>
      <c r="J26" s="9"/>
      <c r="K26" s="9"/>
    </row>
    <row r="27" spans="1:11" ht="26.25" thickBot="1">
      <c r="A27" s="52"/>
      <c r="B27" s="19" t="s">
        <v>106</v>
      </c>
      <c r="C27" s="53"/>
      <c r="D27" s="13">
        <v>43467</v>
      </c>
      <c r="E27" s="9"/>
      <c r="F27" s="9"/>
      <c r="G27" s="9"/>
      <c r="H27" s="9"/>
      <c r="I27" s="9"/>
      <c r="J27" s="9"/>
      <c r="K27" s="9"/>
    </row>
    <row r="28" spans="1:11" ht="79.5" customHeight="1">
      <c r="A28" s="52"/>
      <c r="B28" s="20"/>
      <c r="C28" s="51" t="s">
        <v>22</v>
      </c>
      <c r="D28" s="54">
        <v>43497</v>
      </c>
      <c r="E28" s="60" t="s">
        <v>23</v>
      </c>
      <c r="F28" s="60" t="s">
        <v>24</v>
      </c>
      <c r="G28" s="58">
        <v>46.5</v>
      </c>
      <c r="H28" s="58">
        <v>23.25</v>
      </c>
      <c r="I28" s="58">
        <v>23.25</v>
      </c>
      <c r="J28" s="58"/>
      <c r="K28" s="58"/>
    </row>
    <row r="29" spans="1:11" ht="15" thickBot="1">
      <c r="A29" s="52"/>
      <c r="B29" s="11"/>
      <c r="C29" s="52"/>
      <c r="D29" s="55"/>
      <c r="E29" s="61"/>
      <c r="F29" s="61"/>
      <c r="G29" s="59"/>
      <c r="H29" s="59"/>
      <c r="I29" s="59"/>
      <c r="J29" s="59"/>
      <c r="K29" s="59"/>
    </row>
    <row r="30" spans="1:11" ht="29.25" thickBot="1">
      <c r="A30" s="52"/>
      <c r="B30" s="11"/>
      <c r="C30" s="52"/>
      <c r="D30" s="13">
        <v>43498</v>
      </c>
      <c r="E30" s="14" t="s">
        <v>25</v>
      </c>
      <c r="F30" s="14" t="s">
        <v>52</v>
      </c>
      <c r="G30" s="9">
        <v>27</v>
      </c>
      <c r="H30" s="9">
        <v>13.5</v>
      </c>
      <c r="I30" s="9">
        <v>13.5</v>
      </c>
      <c r="J30" s="9"/>
      <c r="K30" s="9"/>
    </row>
    <row r="31" spans="1:11">
      <c r="A31" s="52"/>
      <c r="B31" s="11"/>
      <c r="C31" s="52"/>
      <c r="D31" s="54">
        <v>43499</v>
      </c>
      <c r="E31" s="56" t="s">
        <v>27</v>
      </c>
      <c r="F31" s="58"/>
      <c r="G31" s="58">
        <v>48</v>
      </c>
      <c r="H31" s="58">
        <v>24</v>
      </c>
      <c r="I31" s="58">
        <v>24</v>
      </c>
      <c r="J31" s="58"/>
      <c r="K31" s="58"/>
    </row>
    <row r="32" spans="1:11" ht="15" thickBot="1">
      <c r="A32" s="52"/>
      <c r="B32" s="11"/>
      <c r="C32" s="52"/>
      <c r="D32" s="55"/>
      <c r="E32" s="57"/>
      <c r="F32" s="59"/>
      <c r="G32" s="59"/>
      <c r="H32" s="59"/>
      <c r="I32" s="59"/>
      <c r="J32" s="59"/>
      <c r="K32" s="59"/>
    </row>
    <row r="33" spans="1:11" ht="41.25" thickBot="1">
      <c r="A33" s="52"/>
      <c r="B33" s="11"/>
      <c r="C33" s="52"/>
      <c r="D33" s="13">
        <v>43500</v>
      </c>
      <c r="E33" s="14" t="s">
        <v>28</v>
      </c>
      <c r="F33" s="14" t="s">
        <v>29</v>
      </c>
      <c r="G33" s="9">
        <v>70.8</v>
      </c>
      <c r="H33" s="9">
        <v>35.4</v>
      </c>
      <c r="I33" s="9">
        <v>35.4</v>
      </c>
      <c r="J33" s="9"/>
      <c r="K33" s="9"/>
    </row>
    <row r="34" spans="1:11" ht="54.75" thickBot="1">
      <c r="A34" s="52"/>
      <c r="B34" s="11"/>
      <c r="C34" s="52"/>
      <c r="D34" s="13">
        <v>43501</v>
      </c>
      <c r="E34" s="14" t="s">
        <v>30</v>
      </c>
      <c r="F34" s="14" t="s">
        <v>31</v>
      </c>
      <c r="G34" s="9">
        <v>45</v>
      </c>
      <c r="H34" s="9">
        <v>22.5</v>
      </c>
      <c r="I34" s="9">
        <v>22.5</v>
      </c>
      <c r="J34" s="9"/>
      <c r="K34" s="9"/>
    </row>
    <row r="35" spans="1:11" ht="41.25" thickBot="1">
      <c r="A35" s="52"/>
      <c r="B35" s="11"/>
      <c r="C35" s="52"/>
      <c r="D35" s="13">
        <v>43502</v>
      </c>
      <c r="E35" s="14" t="s">
        <v>32</v>
      </c>
      <c r="F35" s="14" t="s">
        <v>33</v>
      </c>
      <c r="G35" s="9">
        <v>46.7</v>
      </c>
      <c r="H35" s="9">
        <v>23.35</v>
      </c>
      <c r="I35" s="9">
        <v>23.35</v>
      </c>
      <c r="J35" s="9"/>
      <c r="K35" s="9"/>
    </row>
    <row r="36" spans="1:11" ht="81.75" thickBot="1">
      <c r="A36" s="52"/>
      <c r="B36" s="11"/>
      <c r="C36" s="52"/>
      <c r="D36" s="13">
        <v>43503</v>
      </c>
      <c r="E36" s="21" t="s">
        <v>53</v>
      </c>
      <c r="F36" s="21" t="s">
        <v>35</v>
      </c>
      <c r="G36" s="22">
        <v>30</v>
      </c>
      <c r="H36" s="9">
        <v>15</v>
      </c>
      <c r="I36" s="9">
        <v>15</v>
      </c>
      <c r="J36" s="9"/>
      <c r="K36" s="9"/>
    </row>
    <row r="37" spans="1:11" ht="90" customHeight="1">
      <c r="A37" s="52"/>
      <c r="B37" s="11"/>
      <c r="C37" s="52"/>
      <c r="D37" s="54">
        <v>43504</v>
      </c>
      <c r="E37" s="60" t="s">
        <v>36</v>
      </c>
      <c r="F37" s="62" t="s">
        <v>37</v>
      </c>
      <c r="G37" s="58">
        <v>139.6</v>
      </c>
      <c r="H37" s="58">
        <v>69.8</v>
      </c>
      <c r="I37" s="58">
        <v>69.8</v>
      </c>
      <c r="J37" s="58"/>
      <c r="K37" s="58"/>
    </row>
    <row r="38" spans="1:11" ht="15" thickBot="1">
      <c r="A38" s="52"/>
      <c r="B38" s="11"/>
      <c r="C38" s="52"/>
      <c r="D38" s="55"/>
      <c r="E38" s="61"/>
      <c r="F38" s="63"/>
      <c r="G38" s="59"/>
      <c r="H38" s="59"/>
      <c r="I38" s="59"/>
      <c r="J38" s="59"/>
      <c r="K38" s="59"/>
    </row>
    <row r="39" spans="1:11" ht="38.25">
      <c r="A39" s="52"/>
      <c r="B39" s="11"/>
      <c r="C39" s="52"/>
      <c r="D39" s="58" t="s">
        <v>38</v>
      </c>
      <c r="E39" s="16" t="s">
        <v>39</v>
      </c>
      <c r="F39" s="65" t="s">
        <v>41</v>
      </c>
      <c r="G39" s="58">
        <v>240</v>
      </c>
      <c r="H39" s="58">
        <v>120</v>
      </c>
      <c r="I39" s="58">
        <v>120</v>
      </c>
      <c r="J39" s="58"/>
      <c r="K39" s="58"/>
    </row>
    <row r="40" spans="1:11">
      <c r="A40" s="52"/>
      <c r="B40" s="11"/>
      <c r="C40" s="52"/>
      <c r="D40" s="64"/>
      <c r="E40" s="16" t="s">
        <v>40</v>
      </c>
      <c r="F40" s="66"/>
      <c r="G40" s="64"/>
      <c r="H40" s="64"/>
      <c r="I40" s="64"/>
      <c r="J40" s="64"/>
      <c r="K40" s="64"/>
    </row>
    <row r="41" spans="1:11" ht="15.75" thickBot="1">
      <c r="A41" s="52"/>
      <c r="B41" s="11"/>
      <c r="C41" s="53"/>
      <c r="D41" s="59"/>
      <c r="E41" s="9"/>
      <c r="F41" s="67"/>
      <c r="G41" s="59"/>
      <c r="H41" s="59"/>
      <c r="I41" s="59"/>
      <c r="J41" s="59"/>
      <c r="K41" s="59"/>
    </row>
    <row r="42" spans="1:11" ht="15.75" thickBot="1">
      <c r="A42" s="52"/>
      <c r="B42" s="11"/>
      <c r="C42" s="51" t="s">
        <v>42</v>
      </c>
      <c r="D42" s="13">
        <v>43525</v>
      </c>
      <c r="E42" s="9"/>
      <c r="F42" s="9"/>
      <c r="G42" s="9"/>
      <c r="H42" s="9"/>
      <c r="I42" s="9"/>
      <c r="J42" s="9"/>
      <c r="K42" s="9"/>
    </row>
    <row r="43" spans="1:11" ht="15.75" thickBot="1">
      <c r="A43" s="52"/>
      <c r="B43" s="11"/>
      <c r="C43" s="53"/>
      <c r="D43" s="13">
        <v>43526</v>
      </c>
      <c r="E43" s="9"/>
      <c r="F43" s="9"/>
      <c r="G43" s="9"/>
      <c r="H43" s="9"/>
      <c r="I43" s="9"/>
      <c r="J43" s="9"/>
      <c r="K43" s="9"/>
    </row>
    <row r="44" spans="1:11">
      <c r="A44" s="52"/>
      <c r="B44" s="11"/>
      <c r="C44" s="51" t="s">
        <v>45</v>
      </c>
      <c r="D44" s="54">
        <v>43556</v>
      </c>
      <c r="E44" s="56" t="s">
        <v>54</v>
      </c>
      <c r="F44" s="65" t="s">
        <v>55</v>
      </c>
      <c r="G44" s="58">
        <v>144</v>
      </c>
      <c r="H44" s="58">
        <v>72</v>
      </c>
      <c r="I44" s="58">
        <v>72</v>
      </c>
      <c r="J44" s="58"/>
      <c r="K44" s="58"/>
    </row>
    <row r="45" spans="1:11" ht="15" thickBot="1">
      <c r="A45" s="52"/>
      <c r="B45" s="11"/>
      <c r="C45" s="52"/>
      <c r="D45" s="55"/>
      <c r="E45" s="57"/>
      <c r="F45" s="67"/>
      <c r="G45" s="59"/>
      <c r="H45" s="59"/>
      <c r="I45" s="59"/>
      <c r="J45" s="59"/>
      <c r="K45" s="59"/>
    </row>
    <row r="46" spans="1:11" ht="15.75" thickBot="1">
      <c r="A46" s="52"/>
      <c r="B46" s="11"/>
      <c r="C46" s="53"/>
      <c r="D46" s="13">
        <v>43557</v>
      </c>
      <c r="E46" s="9"/>
      <c r="F46" s="9"/>
      <c r="G46" s="9"/>
      <c r="H46" s="9"/>
      <c r="I46" s="9"/>
      <c r="J46" s="9"/>
      <c r="K46" s="9"/>
    </row>
    <row r="47" spans="1:11" ht="15.75" thickBot="1">
      <c r="A47" s="52"/>
      <c r="B47" s="11"/>
      <c r="C47" s="51" t="s">
        <v>46</v>
      </c>
      <c r="D47" s="13">
        <v>43586</v>
      </c>
      <c r="E47" s="9"/>
      <c r="F47" s="9"/>
      <c r="G47" s="9"/>
      <c r="H47" s="9"/>
      <c r="I47" s="9"/>
      <c r="J47" s="9"/>
      <c r="K47" s="9"/>
    </row>
    <row r="48" spans="1:11" ht="15.75" thickBot="1">
      <c r="A48" s="52"/>
      <c r="B48" s="12"/>
      <c r="C48" s="53"/>
      <c r="D48" s="9" t="s">
        <v>49</v>
      </c>
      <c r="E48" s="9"/>
      <c r="F48" s="9"/>
      <c r="G48" s="9"/>
      <c r="H48" s="9"/>
      <c r="I48" s="9"/>
      <c r="J48" s="9"/>
      <c r="K48" s="9"/>
    </row>
    <row r="49" spans="1:11" ht="15.75" thickBot="1">
      <c r="A49" s="53"/>
      <c r="B49" s="71" t="s">
        <v>50</v>
      </c>
      <c r="C49" s="72"/>
      <c r="D49" s="73"/>
      <c r="E49" s="9"/>
      <c r="F49" s="9"/>
      <c r="G49" s="17">
        <v>1029.5999999999999</v>
      </c>
      <c r="H49" s="17">
        <v>514.79999999999995</v>
      </c>
      <c r="I49" s="17">
        <v>514.79999999999995</v>
      </c>
      <c r="J49" s="9"/>
      <c r="K49" s="9"/>
    </row>
    <row r="50" spans="1:11" ht="42.75" thickBot="1">
      <c r="A50" s="51" t="s">
        <v>17</v>
      </c>
      <c r="B50" s="10" t="s">
        <v>18</v>
      </c>
      <c r="C50" s="51" t="s">
        <v>19</v>
      </c>
      <c r="D50" s="13">
        <v>43466</v>
      </c>
      <c r="E50" s="14" t="s">
        <v>20</v>
      </c>
      <c r="F50" s="14" t="s">
        <v>56</v>
      </c>
      <c r="G50" s="9">
        <v>672</v>
      </c>
      <c r="H50" s="9">
        <v>336</v>
      </c>
      <c r="I50" s="9">
        <v>336</v>
      </c>
      <c r="J50" s="9"/>
      <c r="K50" s="9"/>
    </row>
    <row r="51" spans="1:11" ht="27.75" thickBot="1">
      <c r="A51" s="52"/>
      <c r="B51" s="10" t="s">
        <v>107</v>
      </c>
      <c r="C51" s="53"/>
      <c r="D51" s="13">
        <v>43467</v>
      </c>
      <c r="E51" s="9"/>
      <c r="F51" s="9"/>
      <c r="G51" s="9"/>
      <c r="H51" s="9"/>
      <c r="I51" s="9"/>
      <c r="J51" s="9"/>
      <c r="K51" s="9"/>
    </row>
    <row r="52" spans="1:11" ht="95.25" thickBot="1">
      <c r="A52" s="52"/>
      <c r="B52" s="11"/>
      <c r="C52" s="51" t="s">
        <v>22</v>
      </c>
      <c r="D52" s="13">
        <v>43497</v>
      </c>
      <c r="E52" s="14" t="s">
        <v>23</v>
      </c>
      <c r="F52" s="14" t="s">
        <v>24</v>
      </c>
      <c r="G52" s="9">
        <v>35.700000000000003</v>
      </c>
      <c r="H52" s="9">
        <v>17.850000000000001</v>
      </c>
      <c r="I52" s="9">
        <v>17.850000000000001</v>
      </c>
      <c r="J52" s="9"/>
      <c r="K52" s="9"/>
    </row>
    <row r="53" spans="1:11" ht="29.25" thickBot="1">
      <c r="A53" s="52"/>
      <c r="B53" s="11"/>
      <c r="C53" s="52"/>
      <c r="D53" s="13">
        <v>43498</v>
      </c>
      <c r="E53" s="14" t="s">
        <v>25</v>
      </c>
      <c r="F53" s="14" t="s">
        <v>57</v>
      </c>
      <c r="G53" s="9">
        <v>93</v>
      </c>
      <c r="H53" s="9">
        <v>46.5</v>
      </c>
      <c r="I53" s="9">
        <v>46.5</v>
      </c>
      <c r="J53" s="9"/>
      <c r="K53" s="9"/>
    </row>
    <row r="54" spans="1:11">
      <c r="A54" s="52"/>
      <c r="B54" s="11"/>
      <c r="C54" s="52"/>
      <c r="D54" s="54">
        <v>43499</v>
      </c>
      <c r="E54" s="56" t="s">
        <v>27</v>
      </c>
      <c r="F54" s="58"/>
      <c r="G54" s="58">
        <v>50.6</v>
      </c>
      <c r="H54" s="58">
        <v>25.3</v>
      </c>
      <c r="I54" s="58">
        <v>25.3</v>
      </c>
      <c r="J54" s="58"/>
      <c r="K54" s="58"/>
    </row>
    <row r="55" spans="1:11" ht="15" thickBot="1">
      <c r="A55" s="52"/>
      <c r="B55" s="11"/>
      <c r="C55" s="52"/>
      <c r="D55" s="55"/>
      <c r="E55" s="57"/>
      <c r="F55" s="59"/>
      <c r="G55" s="59"/>
      <c r="H55" s="59"/>
      <c r="I55" s="59"/>
      <c r="J55" s="59"/>
      <c r="K55" s="59"/>
    </row>
    <row r="56" spans="1:11" ht="41.25" thickBot="1">
      <c r="A56" s="52"/>
      <c r="B56" s="11"/>
      <c r="C56" s="52"/>
      <c r="D56" s="13">
        <v>43500</v>
      </c>
      <c r="E56" s="14" t="s">
        <v>28</v>
      </c>
      <c r="F56" s="14" t="s">
        <v>29</v>
      </c>
      <c r="G56" s="9">
        <v>91.6</v>
      </c>
      <c r="H56" s="9">
        <v>45.8</v>
      </c>
      <c r="I56" s="9">
        <v>45.8</v>
      </c>
      <c r="J56" s="9"/>
      <c r="K56" s="9"/>
    </row>
    <row r="57" spans="1:11" ht="54.75" thickBot="1">
      <c r="A57" s="52"/>
      <c r="B57" s="11"/>
      <c r="C57" s="52"/>
      <c r="D57" s="13">
        <v>43501</v>
      </c>
      <c r="E57" s="14" t="s">
        <v>30</v>
      </c>
      <c r="F57" s="14" t="s">
        <v>31</v>
      </c>
      <c r="G57" s="9">
        <v>93</v>
      </c>
      <c r="H57" s="9">
        <v>46.5</v>
      </c>
      <c r="I57" s="9">
        <v>46.5</v>
      </c>
      <c r="J57" s="9"/>
      <c r="K57" s="9"/>
    </row>
    <row r="58" spans="1:11" ht="41.25" thickBot="1">
      <c r="A58" s="52"/>
      <c r="B58" s="11"/>
      <c r="C58" s="52"/>
      <c r="D58" s="13">
        <v>43502</v>
      </c>
      <c r="E58" s="14" t="s">
        <v>32</v>
      </c>
      <c r="F58" s="14" t="s">
        <v>33</v>
      </c>
      <c r="G58" s="9">
        <v>55.4</v>
      </c>
      <c r="H58" s="9">
        <v>27.7</v>
      </c>
      <c r="I58" s="9">
        <v>27.7</v>
      </c>
      <c r="J58" s="9"/>
      <c r="K58" s="9"/>
    </row>
    <row r="59" spans="1:11" ht="81.75" thickBot="1">
      <c r="A59" s="52"/>
      <c r="B59" s="11"/>
      <c r="C59" s="52"/>
      <c r="D59" s="13">
        <v>43503</v>
      </c>
      <c r="E59" s="14" t="s">
        <v>58</v>
      </c>
      <c r="F59" s="14" t="s">
        <v>35</v>
      </c>
      <c r="G59" s="9">
        <v>50</v>
      </c>
      <c r="H59" s="9">
        <v>25</v>
      </c>
      <c r="I59" s="9">
        <v>25</v>
      </c>
      <c r="J59" s="9"/>
      <c r="K59" s="9"/>
    </row>
    <row r="60" spans="1:11" ht="90" customHeight="1">
      <c r="A60" s="52"/>
      <c r="B60" s="11"/>
      <c r="C60" s="52"/>
      <c r="D60" s="54">
        <v>43504</v>
      </c>
      <c r="E60" s="60" t="s">
        <v>36</v>
      </c>
      <c r="F60" s="62" t="s">
        <v>37</v>
      </c>
      <c r="G60" s="58">
        <v>240.2</v>
      </c>
      <c r="H60" s="58">
        <v>120.1</v>
      </c>
      <c r="I60" s="58">
        <v>120.1</v>
      </c>
      <c r="J60" s="58"/>
      <c r="K60" s="58"/>
    </row>
    <row r="61" spans="1:11" ht="15" thickBot="1">
      <c r="A61" s="52"/>
      <c r="B61" s="11"/>
      <c r="C61" s="52"/>
      <c r="D61" s="55"/>
      <c r="E61" s="61"/>
      <c r="F61" s="63"/>
      <c r="G61" s="59"/>
      <c r="H61" s="59"/>
      <c r="I61" s="59"/>
      <c r="J61" s="59"/>
      <c r="K61" s="59"/>
    </row>
    <row r="62" spans="1:11" ht="38.25">
      <c r="A62" s="52"/>
      <c r="B62" s="11"/>
      <c r="C62" s="52"/>
      <c r="D62" s="58" t="s">
        <v>38</v>
      </c>
      <c r="E62" s="16" t="s">
        <v>39</v>
      </c>
      <c r="F62" s="65" t="s">
        <v>41</v>
      </c>
      <c r="G62" s="58">
        <v>800</v>
      </c>
      <c r="H62" s="58">
        <v>400</v>
      </c>
      <c r="I62" s="58">
        <v>400</v>
      </c>
      <c r="J62" s="58"/>
      <c r="K62" s="58"/>
    </row>
    <row r="63" spans="1:11">
      <c r="A63" s="52"/>
      <c r="B63" s="11"/>
      <c r="C63" s="52"/>
      <c r="D63" s="64"/>
      <c r="E63" s="16" t="s">
        <v>40</v>
      </c>
      <c r="F63" s="66"/>
      <c r="G63" s="64"/>
      <c r="H63" s="64"/>
      <c r="I63" s="64"/>
      <c r="J63" s="64"/>
      <c r="K63" s="64"/>
    </row>
    <row r="64" spans="1:11" ht="15.75" thickBot="1">
      <c r="A64" s="52"/>
      <c r="B64" s="11"/>
      <c r="C64" s="53"/>
      <c r="D64" s="59"/>
      <c r="E64" s="9"/>
      <c r="F64" s="67"/>
      <c r="G64" s="59"/>
      <c r="H64" s="59"/>
      <c r="I64" s="59"/>
      <c r="J64" s="59"/>
      <c r="K64" s="59"/>
    </row>
    <row r="65" spans="1:11" ht="15.75" thickBot="1">
      <c r="A65" s="52"/>
      <c r="B65" s="11"/>
      <c r="C65" s="51" t="s">
        <v>42</v>
      </c>
      <c r="D65" s="9"/>
      <c r="E65" s="9"/>
      <c r="F65" s="9"/>
      <c r="G65" s="9"/>
      <c r="H65" s="9"/>
      <c r="I65" s="9"/>
      <c r="J65" s="9"/>
      <c r="K65" s="9"/>
    </row>
    <row r="66" spans="1:11" ht="15.75" thickBot="1">
      <c r="A66" s="52"/>
      <c r="B66" s="11"/>
      <c r="C66" s="53"/>
      <c r="D66" s="13">
        <v>43526</v>
      </c>
      <c r="E66" s="9"/>
      <c r="F66" s="9"/>
      <c r="G66" s="9"/>
      <c r="H66" s="9"/>
      <c r="I66" s="9"/>
      <c r="J66" s="9"/>
      <c r="K66" s="9"/>
    </row>
    <row r="67" spans="1:11">
      <c r="A67" s="52"/>
      <c r="B67" s="11"/>
      <c r="C67" s="51" t="s">
        <v>45</v>
      </c>
      <c r="D67" s="54">
        <v>43556</v>
      </c>
      <c r="E67" s="56" t="s">
        <v>54</v>
      </c>
      <c r="F67" s="65" t="s">
        <v>59</v>
      </c>
      <c r="G67" s="58">
        <v>504</v>
      </c>
      <c r="H67" s="58">
        <v>252</v>
      </c>
      <c r="I67" s="58">
        <v>252</v>
      </c>
      <c r="J67" s="58"/>
      <c r="K67" s="58"/>
    </row>
    <row r="68" spans="1:11" ht="15" thickBot="1">
      <c r="A68" s="52"/>
      <c r="B68" s="11"/>
      <c r="C68" s="52"/>
      <c r="D68" s="55"/>
      <c r="E68" s="57"/>
      <c r="F68" s="67"/>
      <c r="G68" s="59"/>
      <c r="H68" s="59"/>
      <c r="I68" s="59"/>
      <c r="J68" s="59"/>
      <c r="K68" s="59"/>
    </row>
    <row r="69" spans="1:11" ht="15.75" thickBot="1">
      <c r="A69" s="52"/>
      <c r="B69" s="11"/>
      <c r="C69" s="53"/>
      <c r="D69" s="13">
        <v>43557</v>
      </c>
      <c r="E69" s="9"/>
      <c r="F69" s="9"/>
      <c r="G69" s="9"/>
      <c r="H69" s="9"/>
      <c r="I69" s="9"/>
      <c r="J69" s="9"/>
      <c r="K69" s="9"/>
    </row>
    <row r="70" spans="1:11" ht="44.25" thickBot="1">
      <c r="A70" s="52"/>
      <c r="B70" s="11"/>
      <c r="C70" s="51" t="s">
        <v>46</v>
      </c>
      <c r="D70" s="13">
        <v>43586</v>
      </c>
      <c r="E70" s="14" t="s">
        <v>47</v>
      </c>
      <c r="F70" s="14" t="s">
        <v>60</v>
      </c>
      <c r="G70" s="9">
        <v>300</v>
      </c>
      <c r="H70" s="9">
        <v>150</v>
      </c>
      <c r="I70" s="9">
        <v>150</v>
      </c>
      <c r="J70" s="9"/>
      <c r="K70" s="9"/>
    </row>
    <row r="71" spans="1:11" ht="15.75" thickBot="1">
      <c r="A71" s="52"/>
      <c r="B71" s="12"/>
      <c r="C71" s="53"/>
      <c r="D71" s="9" t="s">
        <v>49</v>
      </c>
      <c r="E71" s="9"/>
      <c r="F71" s="9"/>
      <c r="G71" s="9"/>
      <c r="H71" s="9"/>
      <c r="I71" s="9"/>
      <c r="J71" s="9"/>
      <c r="K71" s="9"/>
    </row>
    <row r="72" spans="1:11" ht="15.75" thickBot="1">
      <c r="A72" s="53"/>
      <c r="B72" s="71" t="s">
        <v>50</v>
      </c>
      <c r="C72" s="72"/>
      <c r="D72" s="73"/>
      <c r="E72" s="9"/>
      <c r="F72" s="9"/>
      <c r="G72" s="17">
        <v>2985.5</v>
      </c>
      <c r="H72" s="17">
        <v>1492.75</v>
      </c>
      <c r="I72" s="17">
        <v>1492.75</v>
      </c>
      <c r="J72" s="9"/>
      <c r="K72" s="9"/>
    </row>
    <row r="73" spans="1:11">
      <c r="A73" s="76" t="s">
        <v>17</v>
      </c>
      <c r="B73" s="23" t="s">
        <v>109</v>
      </c>
      <c r="C73" s="76" t="s">
        <v>19</v>
      </c>
      <c r="D73" s="79">
        <v>43466</v>
      </c>
      <c r="E73" s="25" t="s">
        <v>62</v>
      </c>
      <c r="F73" s="81" t="s">
        <v>64</v>
      </c>
      <c r="G73" s="74">
        <v>60</v>
      </c>
      <c r="H73" s="74">
        <v>30</v>
      </c>
      <c r="I73" s="74">
        <v>20</v>
      </c>
      <c r="J73" s="74">
        <v>10</v>
      </c>
      <c r="K73" s="74">
        <v>0</v>
      </c>
    </row>
    <row r="74" spans="1:11" ht="15" thickBot="1">
      <c r="A74" s="77"/>
      <c r="B74" s="24" t="s">
        <v>108</v>
      </c>
      <c r="C74" s="77"/>
      <c r="D74" s="80"/>
      <c r="E74" s="26" t="s">
        <v>63</v>
      </c>
      <c r="F74" s="82"/>
      <c r="G74" s="75"/>
      <c r="H74" s="75"/>
      <c r="I74" s="75"/>
      <c r="J74" s="75"/>
      <c r="K74" s="75"/>
    </row>
    <row r="75" spans="1:11" ht="15.75" thickBot="1">
      <c r="A75" s="77"/>
      <c r="B75" s="24" t="s">
        <v>110</v>
      </c>
      <c r="C75" s="78"/>
      <c r="D75" s="27">
        <v>43467</v>
      </c>
      <c r="E75" s="26" t="s">
        <v>65</v>
      </c>
      <c r="F75" s="26" t="s">
        <v>66</v>
      </c>
      <c r="G75" s="28">
        <v>20</v>
      </c>
      <c r="H75" s="28">
        <v>10</v>
      </c>
      <c r="I75" s="28">
        <v>10</v>
      </c>
      <c r="J75" s="28">
        <v>0</v>
      </c>
      <c r="K75" s="28">
        <v>0</v>
      </c>
    </row>
    <row r="76" spans="1:11" ht="15.75" thickBot="1">
      <c r="A76" s="77"/>
      <c r="B76" s="15"/>
      <c r="C76" s="76" t="s">
        <v>22</v>
      </c>
      <c r="D76" s="27">
        <v>43497</v>
      </c>
      <c r="E76" s="26" t="s">
        <v>67</v>
      </c>
      <c r="F76" s="26" t="s">
        <v>68</v>
      </c>
      <c r="G76" s="28">
        <v>20</v>
      </c>
      <c r="H76" s="28">
        <v>10</v>
      </c>
      <c r="I76" s="28">
        <v>10</v>
      </c>
      <c r="J76" s="28">
        <v>0</v>
      </c>
      <c r="K76" s="28">
        <v>0</v>
      </c>
    </row>
    <row r="77" spans="1:11" ht="15.75" thickBot="1">
      <c r="A77" s="77"/>
      <c r="B77" s="15"/>
      <c r="C77" s="77"/>
      <c r="D77" s="27">
        <v>43498</v>
      </c>
      <c r="E77" s="26" t="s">
        <v>69</v>
      </c>
      <c r="F77" s="26" t="s">
        <v>68</v>
      </c>
      <c r="G77" s="28">
        <v>20</v>
      </c>
      <c r="H77" s="28">
        <v>10</v>
      </c>
      <c r="I77" s="28">
        <v>10</v>
      </c>
      <c r="J77" s="28">
        <v>0</v>
      </c>
      <c r="K77" s="28">
        <v>0</v>
      </c>
    </row>
    <row r="78" spans="1:11" ht="15.75" thickBot="1">
      <c r="A78" s="77"/>
      <c r="B78" s="15"/>
      <c r="C78" s="78"/>
      <c r="D78" s="27">
        <v>43499</v>
      </c>
      <c r="E78" s="26" t="s">
        <v>70</v>
      </c>
      <c r="F78" s="26" t="s">
        <v>71</v>
      </c>
      <c r="G78" s="28">
        <v>50</v>
      </c>
      <c r="H78" s="28">
        <v>30</v>
      </c>
      <c r="I78" s="28">
        <v>10</v>
      </c>
      <c r="J78" s="28">
        <v>10</v>
      </c>
      <c r="K78" s="28">
        <v>0</v>
      </c>
    </row>
    <row r="79" spans="1:11" ht="15.75" thickBot="1">
      <c r="A79" s="77"/>
      <c r="B79" s="15"/>
      <c r="C79" s="76" t="s">
        <v>42</v>
      </c>
      <c r="D79" s="27">
        <v>43525</v>
      </c>
      <c r="E79" s="26" t="s">
        <v>72</v>
      </c>
      <c r="F79" s="26" t="s">
        <v>73</v>
      </c>
      <c r="G79" s="28">
        <v>20</v>
      </c>
      <c r="H79" s="28">
        <v>10</v>
      </c>
      <c r="I79" s="28">
        <v>10</v>
      </c>
      <c r="J79" s="28">
        <v>0</v>
      </c>
      <c r="K79" s="28">
        <v>0</v>
      </c>
    </row>
    <row r="80" spans="1:11" ht="15.75" thickBot="1">
      <c r="A80" s="77"/>
      <c r="B80" s="15"/>
      <c r="C80" s="78"/>
      <c r="D80" s="27">
        <v>43526</v>
      </c>
      <c r="E80" s="26" t="s">
        <v>74</v>
      </c>
      <c r="F80" s="26" t="s">
        <v>75</v>
      </c>
      <c r="G80" s="28">
        <v>10</v>
      </c>
      <c r="H80" s="28">
        <v>10</v>
      </c>
      <c r="I80" s="28">
        <v>0</v>
      </c>
      <c r="J80" s="28">
        <v>0</v>
      </c>
      <c r="K80" s="28">
        <v>0</v>
      </c>
    </row>
    <row r="81" spans="1:11" ht="15.75" thickBot="1">
      <c r="A81" s="77"/>
      <c r="B81" s="15"/>
      <c r="C81" s="76" t="s">
        <v>45</v>
      </c>
      <c r="D81" s="27">
        <v>43556</v>
      </c>
      <c r="E81" s="26" t="s">
        <v>76</v>
      </c>
      <c r="F81" s="26" t="s">
        <v>77</v>
      </c>
      <c r="G81" s="28">
        <v>50</v>
      </c>
      <c r="H81" s="28">
        <v>20</v>
      </c>
      <c r="I81" s="28">
        <v>20</v>
      </c>
      <c r="J81" s="28">
        <v>10</v>
      </c>
      <c r="K81" s="28">
        <v>0</v>
      </c>
    </row>
    <row r="82" spans="1:11" ht="15.75" thickBot="1">
      <c r="A82" s="77"/>
      <c r="B82" s="15"/>
      <c r="C82" s="78"/>
      <c r="D82" s="27">
        <v>43557</v>
      </c>
      <c r="E82" s="26" t="s">
        <v>78</v>
      </c>
      <c r="F82" s="26" t="s">
        <v>79</v>
      </c>
      <c r="G82" s="28">
        <v>50</v>
      </c>
      <c r="H82" s="28">
        <v>20</v>
      </c>
      <c r="I82" s="28">
        <v>20</v>
      </c>
      <c r="J82" s="28">
        <v>10</v>
      </c>
      <c r="K82" s="28">
        <v>0</v>
      </c>
    </row>
    <row r="83" spans="1:11" ht="15.75" thickBot="1">
      <c r="A83" s="77"/>
      <c r="B83" s="15"/>
      <c r="C83" s="76" t="s">
        <v>46</v>
      </c>
      <c r="D83" s="27">
        <v>43586</v>
      </c>
      <c r="E83" s="26" t="s">
        <v>80</v>
      </c>
      <c r="F83" s="26" t="s">
        <v>81</v>
      </c>
      <c r="G83" s="28">
        <v>50</v>
      </c>
      <c r="H83" s="28">
        <v>20</v>
      </c>
      <c r="I83" s="28">
        <v>20</v>
      </c>
      <c r="J83" s="28">
        <v>10</v>
      </c>
      <c r="K83" s="28">
        <v>0</v>
      </c>
    </row>
    <row r="84" spans="1:11" ht="15.75" thickBot="1">
      <c r="A84" s="77"/>
      <c r="B84" s="6"/>
      <c r="C84" s="78"/>
      <c r="D84" s="27">
        <v>43587</v>
      </c>
      <c r="E84" s="26" t="s">
        <v>82</v>
      </c>
      <c r="F84" s="26" t="s">
        <v>68</v>
      </c>
      <c r="G84" s="28">
        <v>50</v>
      </c>
      <c r="H84" s="28">
        <v>20</v>
      </c>
      <c r="I84" s="28">
        <v>10</v>
      </c>
      <c r="J84" s="28">
        <v>10</v>
      </c>
      <c r="K84" s="28">
        <v>0</v>
      </c>
    </row>
    <row r="85" spans="1:11" ht="15.75" thickBot="1">
      <c r="A85" s="78"/>
      <c r="B85" s="83" t="s">
        <v>50</v>
      </c>
      <c r="C85" s="84"/>
      <c r="D85" s="85"/>
      <c r="E85" s="29"/>
      <c r="F85" s="29"/>
      <c r="G85" s="29">
        <v>400</v>
      </c>
      <c r="H85" s="29">
        <v>200</v>
      </c>
      <c r="I85" s="29">
        <v>140</v>
      </c>
      <c r="J85" s="29">
        <v>60</v>
      </c>
      <c r="K85" s="29">
        <v>0</v>
      </c>
    </row>
    <row r="86" spans="1:11" ht="15">
      <c r="A86" s="30"/>
    </row>
    <row r="87" spans="1:11" ht="16.5" thickBot="1">
      <c r="A87" s="31"/>
    </row>
    <row r="88" spans="1:11" ht="15.75" thickBot="1">
      <c r="A88" s="76" t="s">
        <v>17</v>
      </c>
      <c r="B88" s="23" t="s">
        <v>61</v>
      </c>
      <c r="C88" s="76" t="s">
        <v>19</v>
      </c>
      <c r="D88" s="32">
        <v>43466</v>
      </c>
      <c r="E88" s="33" t="s">
        <v>65</v>
      </c>
      <c r="F88" s="33" t="s">
        <v>83</v>
      </c>
      <c r="G88" s="34">
        <v>10</v>
      </c>
      <c r="H88" s="34">
        <v>5</v>
      </c>
      <c r="I88" s="34">
        <v>0</v>
      </c>
      <c r="J88" s="34">
        <v>5</v>
      </c>
      <c r="K88" s="34">
        <v>0</v>
      </c>
    </row>
    <row r="89" spans="1:11" ht="15.75" thickBot="1">
      <c r="A89" s="77"/>
      <c r="B89" s="24" t="s">
        <v>111</v>
      </c>
      <c r="C89" s="78"/>
      <c r="D89" s="35">
        <v>43467</v>
      </c>
      <c r="E89" s="36" t="s">
        <v>84</v>
      </c>
      <c r="F89" s="36" t="s">
        <v>64</v>
      </c>
      <c r="G89" s="37">
        <v>100</v>
      </c>
      <c r="H89" s="37">
        <v>50</v>
      </c>
      <c r="I89" s="37">
        <v>40</v>
      </c>
      <c r="J89" s="37">
        <v>10</v>
      </c>
      <c r="K89" s="37">
        <v>0</v>
      </c>
    </row>
    <row r="90" spans="1:11" ht="15.75" thickBot="1">
      <c r="A90" s="77"/>
      <c r="B90" s="24" t="s">
        <v>112</v>
      </c>
      <c r="C90" s="76" t="s">
        <v>22</v>
      </c>
      <c r="D90" s="35">
        <v>43497</v>
      </c>
      <c r="E90" s="36" t="s">
        <v>69</v>
      </c>
      <c r="F90" s="36" t="s">
        <v>85</v>
      </c>
      <c r="G90" s="37">
        <v>20</v>
      </c>
      <c r="H90" s="37">
        <v>10</v>
      </c>
      <c r="I90" s="37">
        <v>10</v>
      </c>
      <c r="J90" s="37">
        <v>0</v>
      </c>
      <c r="K90" s="37">
        <v>0</v>
      </c>
    </row>
    <row r="91" spans="1:11">
      <c r="A91" s="77"/>
      <c r="B91" s="15"/>
      <c r="C91" s="77"/>
      <c r="D91" s="86">
        <v>43498</v>
      </c>
      <c r="E91" s="24" t="s">
        <v>86</v>
      </c>
      <c r="F91" s="24" t="s">
        <v>88</v>
      </c>
      <c r="G91" s="88">
        <v>20</v>
      </c>
      <c r="H91" s="88">
        <v>10</v>
      </c>
      <c r="I91" s="88">
        <v>5</v>
      </c>
      <c r="J91" s="88">
        <v>5</v>
      </c>
      <c r="K91" s="88">
        <v>0</v>
      </c>
    </row>
    <row r="92" spans="1:11" ht="15" thickBot="1">
      <c r="A92" s="77"/>
      <c r="B92" s="15"/>
      <c r="C92" s="78"/>
      <c r="D92" s="87"/>
      <c r="E92" s="36" t="s">
        <v>87</v>
      </c>
      <c r="F92" s="36" t="s">
        <v>89</v>
      </c>
      <c r="G92" s="89"/>
      <c r="H92" s="89"/>
      <c r="I92" s="89"/>
      <c r="J92" s="89"/>
      <c r="K92" s="89"/>
    </row>
    <row r="93" spans="1:11" ht="15.75" thickBot="1">
      <c r="A93" s="77"/>
      <c r="B93" s="15"/>
      <c r="C93" s="76" t="s">
        <v>42</v>
      </c>
      <c r="D93" s="35">
        <v>43525</v>
      </c>
      <c r="E93" s="36" t="s">
        <v>72</v>
      </c>
      <c r="F93" s="36" t="s">
        <v>90</v>
      </c>
      <c r="G93" s="37">
        <v>10</v>
      </c>
      <c r="H93" s="37">
        <v>5</v>
      </c>
      <c r="I93" s="37">
        <v>0</v>
      </c>
      <c r="J93" s="37">
        <v>5</v>
      </c>
      <c r="K93" s="37">
        <v>0</v>
      </c>
    </row>
    <row r="94" spans="1:11">
      <c r="A94" s="77"/>
      <c r="B94" s="15"/>
      <c r="C94" s="77"/>
      <c r="D94" s="86">
        <v>43526</v>
      </c>
      <c r="E94" s="76" t="s">
        <v>91</v>
      </c>
      <c r="F94" s="24" t="s">
        <v>92</v>
      </c>
      <c r="G94" s="88">
        <v>40</v>
      </c>
      <c r="H94" s="88">
        <v>20</v>
      </c>
      <c r="I94" s="88">
        <v>10</v>
      </c>
      <c r="J94" s="88">
        <v>10</v>
      </c>
      <c r="K94" s="88">
        <v>0</v>
      </c>
    </row>
    <row r="95" spans="1:11" ht="15" thickBot="1">
      <c r="A95" s="77"/>
      <c r="B95" s="15"/>
      <c r="C95" s="77"/>
      <c r="D95" s="87"/>
      <c r="E95" s="78"/>
      <c r="F95" s="36" t="s">
        <v>93</v>
      </c>
      <c r="G95" s="89"/>
      <c r="H95" s="89"/>
      <c r="I95" s="89"/>
      <c r="J95" s="89"/>
      <c r="K95" s="89"/>
    </row>
    <row r="96" spans="1:11" ht="15.75" thickBot="1">
      <c r="A96" s="77"/>
      <c r="B96" s="15"/>
      <c r="C96" s="78"/>
      <c r="D96" s="35">
        <v>43527</v>
      </c>
      <c r="E96" s="36" t="s">
        <v>94</v>
      </c>
      <c r="F96" s="36" t="s">
        <v>95</v>
      </c>
      <c r="G96" s="37">
        <v>50</v>
      </c>
      <c r="H96" s="37">
        <v>20</v>
      </c>
      <c r="I96" s="37">
        <v>20</v>
      </c>
      <c r="J96" s="37">
        <v>10</v>
      </c>
      <c r="K96" s="37">
        <v>0</v>
      </c>
    </row>
    <row r="97" spans="1:11">
      <c r="A97" s="77"/>
      <c r="B97" s="15"/>
      <c r="C97" s="24" t="s">
        <v>96</v>
      </c>
      <c r="D97" s="86">
        <v>43556</v>
      </c>
      <c r="E97" s="76" t="s">
        <v>98</v>
      </c>
      <c r="F97" s="24" t="s">
        <v>99</v>
      </c>
      <c r="G97" s="88">
        <v>100</v>
      </c>
      <c r="H97" s="88">
        <v>50</v>
      </c>
      <c r="I97" s="88">
        <v>20</v>
      </c>
      <c r="J97" s="88">
        <v>30</v>
      </c>
      <c r="K97" s="88">
        <v>0</v>
      </c>
    </row>
    <row r="98" spans="1:11" ht="15" thickBot="1">
      <c r="A98" s="77"/>
      <c r="B98" s="15"/>
      <c r="C98" s="24" t="s">
        <v>97</v>
      </c>
      <c r="D98" s="87"/>
      <c r="E98" s="78"/>
      <c r="F98" s="36" t="s">
        <v>100</v>
      </c>
      <c r="G98" s="89"/>
      <c r="H98" s="89"/>
      <c r="I98" s="89"/>
      <c r="J98" s="89"/>
      <c r="K98" s="89"/>
    </row>
    <row r="99" spans="1:11" ht="15.75" thickBot="1">
      <c r="A99" s="77"/>
      <c r="B99" s="15"/>
      <c r="C99" s="6"/>
      <c r="D99" s="35">
        <v>43557</v>
      </c>
      <c r="E99" s="37"/>
      <c r="F99" s="37"/>
      <c r="G99" s="37"/>
      <c r="H99" s="37"/>
      <c r="I99" s="37"/>
      <c r="J99" s="37"/>
      <c r="K99" s="37"/>
    </row>
    <row r="100" spans="1:11" ht="15.75" thickBot="1">
      <c r="A100" s="77"/>
      <c r="B100" s="15"/>
      <c r="C100" s="76" t="s">
        <v>46</v>
      </c>
      <c r="D100" s="35">
        <v>43586</v>
      </c>
      <c r="E100" s="36" t="s">
        <v>101</v>
      </c>
      <c r="F100" s="36" t="s">
        <v>102</v>
      </c>
      <c r="G100" s="37">
        <v>50</v>
      </c>
      <c r="H100" s="37">
        <v>50</v>
      </c>
      <c r="I100" s="37">
        <v>0</v>
      </c>
      <c r="J100" s="37">
        <v>0</v>
      </c>
      <c r="K100" s="37">
        <v>0</v>
      </c>
    </row>
    <row r="101" spans="1:11" ht="15.75" thickBot="1">
      <c r="A101" s="77"/>
      <c r="B101" s="6"/>
      <c r="C101" s="78"/>
      <c r="D101" s="37" t="s">
        <v>49</v>
      </c>
      <c r="E101" s="37"/>
      <c r="F101" s="37"/>
      <c r="G101" s="37"/>
      <c r="H101" s="37"/>
      <c r="I101" s="37"/>
      <c r="J101" s="37"/>
      <c r="K101" s="37"/>
    </row>
    <row r="102" spans="1:11" ht="15.75" thickBot="1">
      <c r="A102" s="78"/>
      <c r="B102" s="90" t="s">
        <v>50</v>
      </c>
      <c r="C102" s="91"/>
      <c r="D102" s="92"/>
      <c r="E102" s="38"/>
      <c r="F102" s="38"/>
      <c r="G102" s="38">
        <v>400</v>
      </c>
      <c r="H102" s="38">
        <v>220</v>
      </c>
      <c r="I102" s="38">
        <v>105</v>
      </c>
      <c r="J102" s="38">
        <v>75</v>
      </c>
      <c r="K102" s="38">
        <v>0</v>
      </c>
    </row>
    <row r="107" spans="1:11">
      <c r="B107">
        <v>1</v>
      </c>
    </row>
    <row r="108" spans="1:11">
      <c r="B108">
        <v>1</v>
      </c>
    </row>
    <row r="109" spans="1:11">
      <c r="B109">
        <v>1</v>
      </c>
    </row>
    <row r="110" spans="1:11">
      <c r="B110">
        <v>1</v>
      </c>
    </row>
    <row r="111" spans="1:11">
      <c r="B111">
        <v>1</v>
      </c>
    </row>
    <row r="112" spans="1:11">
      <c r="B112">
        <v>1</v>
      </c>
    </row>
    <row r="113" spans="2:2">
      <c r="B113">
        <v>1</v>
      </c>
    </row>
    <row r="114" spans="2:2">
      <c r="B114">
        <v>1</v>
      </c>
    </row>
    <row r="115" spans="2:2">
      <c r="B115">
        <v>1</v>
      </c>
    </row>
    <row r="116" spans="2:2">
      <c r="B116">
        <v>1</v>
      </c>
    </row>
    <row r="117" spans="2:2">
      <c r="B117">
        <v>1</v>
      </c>
    </row>
    <row r="118" spans="2:2">
      <c r="B118">
        <v>1</v>
      </c>
    </row>
    <row r="119" spans="2:2">
      <c r="B119">
        <v>1</v>
      </c>
    </row>
    <row r="120" spans="2:2">
      <c r="B120">
        <v>1</v>
      </c>
    </row>
    <row r="121" spans="2:2">
      <c r="B121">
        <v>1</v>
      </c>
    </row>
    <row r="122" spans="2:2">
      <c r="B122">
        <v>1</v>
      </c>
    </row>
    <row r="123" spans="2:2">
      <c r="B123">
        <v>1</v>
      </c>
    </row>
    <row r="124" spans="2:2">
      <c r="B124">
        <v>1</v>
      </c>
    </row>
    <row r="125" spans="2:2">
      <c r="B125">
        <v>1</v>
      </c>
    </row>
    <row r="126" spans="2:2">
      <c r="B126">
        <v>1</v>
      </c>
    </row>
    <row r="127" spans="2:2">
      <c r="B127">
        <v>1</v>
      </c>
    </row>
    <row r="128" spans="2:2">
      <c r="B128">
        <v>1</v>
      </c>
    </row>
    <row r="129" spans="2:2">
      <c r="B129">
        <v>1</v>
      </c>
    </row>
    <row r="130" spans="2:2">
      <c r="B130">
        <v>1</v>
      </c>
    </row>
    <row r="131" spans="2:2">
      <c r="B131">
        <v>1</v>
      </c>
    </row>
    <row r="132" spans="2:2">
      <c r="B132">
        <v>1</v>
      </c>
    </row>
    <row r="133" spans="2:2">
      <c r="B133">
        <v>1</v>
      </c>
    </row>
    <row r="134" spans="2:2">
      <c r="B134">
        <v>1</v>
      </c>
    </row>
    <row r="135" spans="2:2">
      <c r="B135">
        <v>1</v>
      </c>
    </row>
    <row r="136" spans="2:2">
      <c r="B136">
        <v>1</v>
      </c>
    </row>
    <row r="137" spans="2:2">
      <c r="B137">
        <v>1</v>
      </c>
    </row>
    <row r="138" spans="2:2">
      <c r="B138">
        <v>1</v>
      </c>
    </row>
    <row r="139" spans="2:2">
      <c r="B139">
        <v>1</v>
      </c>
    </row>
    <row r="140" spans="2:2">
      <c r="B140">
        <v>1</v>
      </c>
    </row>
    <row r="141" spans="2:2">
      <c r="B141">
        <v>1</v>
      </c>
    </row>
    <row r="142" spans="2:2">
      <c r="B142">
        <v>1</v>
      </c>
    </row>
    <row r="143" spans="2:2">
      <c r="B143">
        <v>1</v>
      </c>
    </row>
    <row r="144" spans="2:2">
      <c r="B144">
        <v>1</v>
      </c>
    </row>
    <row r="145" spans="2:2">
      <c r="B145">
        <v>1</v>
      </c>
    </row>
    <row r="146" spans="2:2">
      <c r="B146">
        <v>1</v>
      </c>
    </row>
    <row r="147" spans="2:2">
      <c r="B147">
        <v>1</v>
      </c>
    </row>
    <row r="148" spans="2:2">
      <c r="B148">
        <v>1</v>
      </c>
    </row>
    <row r="149" spans="2:2">
      <c r="B149">
        <v>1</v>
      </c>
    </row>
    <row r="150" spans="2:2">
      <c r="B150">
        <v>1</v>
      </c>
    </row>
    <row r="151" spans="2:2">
      <c r="B151">
        <v>1</v>
      </c>
    </row>
    <row r="152" spans="2:2">
      <c r="B152">
        <v>1</v>
      </c>
    </row>
    <row r="153" spans="2:2">
      <c r="B153">
        <v>1</v>
      </c>
    </row>
    <row r="154" spans="2:2">
      <c r="B154">
        <v>1</v>
      </c>
    </row>
    <row r="155" spans="2:2">
      <c r="B155">
        <v>1</v>
      </c>
    </row>
    <row r="156" spans="2:2">
      <c r="B156">
        <v>1</v>
      </c>
    </row>
    <row r="157" spans="2:2">
      <c r="B157">
        <v>1</v>
      </c>
    </row>
    <row r="158" spans="2:2">
      <c r="B158">
        <v>1</v>
      </c>
    </row>
    <row r="159" spans="2:2">
      <c r="B159">
        <v>1</v>
      </c>
    </row>
    <row r="160" spans="2:2">
      <c r="B160">
        <v>1</v>
      </c>
    </row>
    <row r="161" spans="2:2">
      <c r="B161">
        <v>1</v>
      </c>
    </row>
    <row r="162" spans="2:2">
      <c r="B162">
        <v>1</v>
      </c>
    </row>
    <row r="163" spans="2:2">
      <c r="B163">
        <v>1</v>
      </c>
    </row>
    <row r="164" spans="2:2">
      <c r="B164">
        <v>1</v>
      </c>
    </row>
    <row r="165" spans="2:2">
      <c r="B165">
        <v>1</v>
      </c>
    </row>
    <row r="166" spans="2:2">
      <c r="B166">
        <v>1</v>
      </c>
    </row>
    <row r="167" spans="2:2">
      <c r="B167">
        <v>1</v>
      </c>
    </row>
    <row r="168" spans="2:2">
      <c r="B168">
        <v>1</v>
      </c>
    </row>
    <row r="169" spans="2:2">
      <c r="B169">
        <v>1</v>
      </c>
    </row>
    <row r="170" spans="2:2">
      <c r="B170">
        <v>1</v>
      </c>
    </row>
    <row r="171" spans="2:2">
      <c r="B171">
        <v>1</v>
      </c>
    </row>
    <row r="172" spans="2:2">
      <c r="B172">
        <v>1</v>
      </c>
    </row>
    <row r="173" spans="2:2">
      <c r="B173">
        <v>1</v>
      </c>
    </row>
    <row r="174" spans="2:2">
      <c r="B174">
        <v>1</v>
      </c>
    </row>
    <row r="175" spans="2:2">
      <c r="B175">
        <v>1</v>
      </c>
    </row>
    <row r="176" spans="2:2">
      <c r="B176">
        <v>1</v>
      </c>
    </row>
    <row r="177" spans="2:2">
      <c r="B177">
        <v>1</v>
      </c>
    </row>
    <row r="178" spans="2:2">
      <c r="B178">
        <v>1</v>
      </c>
    </row>
    <row r="179" spans="2:2">
      <c r="B179">
        <v>1</v>
      </c>
    </row>
    <row r="180" spans="2:2">
      <c r="B180">
        <v>1</v>
      </c>
    </row>
    <row r="181" spans="2:2">
      <c r="B181">
        <v>1</v>
      </c>
    </row>
    <row r="182" spans="2:2">
      <c r="B182">
        <v>1</v>
      </c>
    </row>
    <row r="183" spans="2:2">
      <c r="B183">
        <v>1</v>
      </c>
    </row>
    <row r="184" spans="2:2">
      <c r="B184">
        <v>1</v>
      </c>
    </row>
    <row r="185" spans="2:2">
      <c r="B185">
        <v>1</v>
      </c>
    </row>
    <row r="186" spans="2:2">
      <c r="B186">
        <v>1</v>
      </c>
    </row>
    <row r="187" spans="2:2">
      <c r="B187">
        <v>1</v>
      </c>
    </row>
    <row r="188" spans="2:2">
      <c r="B188">
        <v>1</v>
      </c>
    </row>
    <row r="189" spans="2:2">
      <c r="B189">
        <v>1</v>
      </c>
    </row>
    <row r="190" spans="2:2">
      <c r="B190">
        <v>1</v>
      </c>
    </row>
    <row r="191" spans="2:2">
      <c r="B191">
        <v>1</v>
      </c>
    </row>
    <row r="192" spans="2:2">
      <c r="B192">
        <v>1</v>
      </c>
    </row>
    <row r="193" spans="2:2">
      <c r="B193">
        <v>1</v>
      </c>
    </row>
    <row r="194" spans="2:2">
      <c r="B194">
        <v>1</v>
      </c>
    </row>
    <row r="195" spans="2:2">
      <c r="B195">
        <v>1</v>
      </c>
    </row>
    <row r="196" spans="2:2">
      <c r="B196">
        <v>1</v>
      </c>
    </row>
    <row r="197" spans="2:2">
      <c r="B197">
        <f>SUM(B107:B196)</f>
        <v>90</v>
      </c>
    </row>
  </sheetData>
  <mergeCells count="161">
    <mergeCell ref="K94:K95"/>
    <mergeCell ref="D97:D98"/>
    <mergeCell ref="E97:E98"/>
    <mergeCell ref="G97:G98"/>
    <mergeCell ref="H97:H98"/>
    <mergeCell ref="I97:I98"/>
    <mergeCell ref="J97:J98"/>
    <mergeCell ref="K97:K98"/>
    <mergeCell ref="I91:I92"/>
    <mergeCell ref="J91:J92"/>
    <mergeCell ref="K91:K92"/>
    <mergeCell ref="C93:C96"/>
    <mergeCell ref="D94:D95"/>
    <mergeCell ref="E94:E95"/>
    <mergeCell ref="G94:G95"/>
    <mergeCell ref="H94:H95"/>
    <mergeCell ref="I94:I95"/>
    <mergeCell ref="J94:J95"/>
    <mergeCell ref="A88:A102"/>
    <mergeCell ref="C88:C89"/>
    <mergeCell ref="C90:C92"/>
    <mergeCell ref="D91:D92"/>
    <mergeCell ref="G91:G92"/>
    <mergeCell ref="H91:H92"/>
    <mergeCell ref="C100:C101"/>
    <mergeCell ref="B102:D102"/>
    <mergeCell ref="I73:I74"/>
    <mergeCell ref="J73:J74"/>
    <mergeCell ref="K73:K74"/>
    <mergeCell ref="C76:C78"/>
    <mergeCell ref="C79:C80"/>
    <mergeCell ref="C81:C82"/>
    <mergeCell ref="A73:A85"/>
    <mergeCell ref="C73:C75"/>
    <mergeCell ref="D73:D74"/>
    <mergeCell ref="F73:F74"/>
    <mergeCell ref="G73:G74"/>
    <mergeCell ref="H73:H74"/>
    <mergeCell ref="C83:C84"/>
    <mergeCell ref="B85:D85"/>
    <mergeCell ref="H62:H64"/>
    <mergeCell ref="I62:I64"/>
    <mergeCell ref="J62:J64"/>
    <mergeCell ref="K62:K64"/>
    <mergeCell ref="H67:H68"/>
    <mergeCell ref="I67:I68"/>
    <mergeCell ref="J67:J68"/>
    <mergeCell ref="K67:K68"/>
    <mergeCell ref="C70:C71"/>
    <mergeCell ref="C65:C66"/>
    <mergeCell ref="C67:C69"/>
    <mergeCell ref="D67:D68"/>
    <mergeCell ref="E67:E68"/>
    <mergeCell ref="F67:F68"/>
    <mergeCell ref="G67:G68"/>
    <mergeCell ref="H54:H55"/>
    <mergeCell ref="I54:I55"/>
    <mergeCell ref="J54:J55"/>
    <mergeCell ref="K54:K55"/>
    <mergeCell ref="D60:D61"/>
    <mergeCell ref="E60:E61"/>
    <mergeCell ref="F60:F61"/>
    <mergeCell ref="G60:G61"/>
    <mergeCell ref="H60:H61"/>
    <mergeCell ref="I60:I61"/>
    <mergeCell ref="J60:J61"/>
    <mergeCell ref="K60:K61"/>
    <mergeCell ref="C47:C48"/>
    <mergeCell ref="B49:D49"/>
    <mergeCell ref="A50:A72"/>
    <mergeCell ref="C50:C51"/>
    <mergeCell ref="C52:C64"/>
    <mergeCell ref="D54:D55"/>
    <mergeCell ref="E54:E55"/>
    <mergeCell ref="F54:F55"/>
    <mergeCell ref="G54:G55"/>
    <mergeCell ref="A26:A49"/>
    <mergeCell ref="D62:D64"/>
    <mergeCell ref="F62:F64"/>
    <mergeCell ref="G62:G64"/>
    <mergeCell ref="B72:D72"/>
    <mergeCell ref="K39:K41"/>
    <mergeCell ref="C42:C43"/>
    <mergeCell ref="C44:C46"/>
    <mergeCell ref="D44:D45"/>
    <mergeCell ref="E44:E45"/>
    <mergeCell ref="F44:F45"/>
    <mergeCell ref="G44:G45"/>
    <mergeCell ref="H44:H45"/>
    <mergeCell ref="I44:I45"/>
    <mergeCell ref="J44:J45"/>
    <mergeCell ref="D39:D41"/>
    <mergeCell ref="F39:F41"/>
    <mergeCell ref="G39:G41"/>
    <mergeCell ref="H39:H41"/>
    <mergeCell ref="I39:I41"/>
    <mergeCell ref="J39:J41"/>
    <mergeCell ref="K44:K45"/>
    <mergeCell ref="J31:J32"/>
    <mergeCell ref="K31:K32"/>
    <mergeCell ref="D37:D38"/>
    <mergeCell ref="E37:E38"/>
    <mergeCell ref="F37:F38"/>
    <mergeCell ref="G37:G38"/>
    <mergeCell ref="H37:H38"/>
    <mergeCell ref="I37:I38"/>
    <mergeCell ref="J37:J38"/>
    <mergeCell ref="K37:K38"/>
    <mergeCell ref="D31:D32"/>
    <mergeCell ref="E31:E32"/>
    <mergeCell ref="F31:F32"/>
    <mergeCell ref="G31:G32"/>
    <mergeCell ref="H31:H32"/>
    <mergeCell ref="I31:I32"/>
    <mergeCell ref="C19:C20"/>
    <mergeCell ref="C21:C22"/>
    <mergeCell ref="C23:C24"/>
    <mergeCell ref="B25:D25"/>
    <mergeCell ref="C26:C27"/>
    <mergeCell ref="C28:C41"/>
    <mergeCell ref="D28:D29"/>
    <mergeCell ref="E28:E29"/>
    <mergeCell ref="D16:D18"/>
    <mergeCell ref="J14:J15"/>
    <mergeCell ref="K14:K15"/>
    <mergeCell ref="F28:F29"/>
    <mergeCell ref="G28:G29"/>
    <mergeCell ref="H28:H29"/>
    <mergeCell ref="I28:I29"/>
    <mergeCell ref="J28:J29"/>
    <mergeCell ref="K28:K29"/>
    <mergeCell ref="K16:K18"/>
    <mergeCell ref="F16:F18"/>
    <mergeCell ref="G16:G18"/>
    <mergeCell ref="H16:H18"/>
    <mergeCell ref="I16:I18"/>
    <mergeCell ref="J16:J18"/>
    <mergeCell ref="G1:K1"/>
    <mergeCell ref="A4:A25"/>
    <mergeCell ref="C4:C5"/>
    <mergeCell ref="C6:C18"/>
    <mergeCell ref="D8:D9"/>
    <mergeCell ref="E8:E9"/>
    <mergeCell ref="F8:F9"/>
    <mergeCell ref="G8:G9"/>
    <mergeCell ref="H8:H9"/>
    <mergeCell ref="I8:I9"/>
    <mergeCell ref="A1:A2"/>
    <mergeCell ref="B1:B2"/>
    <mergeCell ref="C1:C2"/>
    <mergeCell ref="D1:D2"/>
    <mergeCell ref="E1:E2"/>
    <mergeCell ref="F1:F2"/>
    <mergeCell ref="J8:J9"/>
    <mergeCell ref="K8:K9"/>
    <mergeCell ref="D14:D15"/>
    <mergeCell ref="E14:E15"/>
    <mergeCell ref="F14:F15"/>
    <mergeCell ref="G14:G15"/>
    <mergeCell ref="H14:H15"/>
    <mergeCell ref="I14:I1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Sheet2!_GoBack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金逸鲜</cp:lastModifiedBy>
  <cp:lastPrinted>2019-10-14T09:36:29Z</cp:lastPrinted>
  <dcterms:created xsi:type="dcterms:W3CDTF">2014-07-31T01:35:49Z</dcterms:created>
  <dcterms:modified xsi:type="dcterms:W3CDTF">2019-10-14T09:37:16Z</dcterms:modified>
</cp:coreProperties>
</file>